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20115" windowHeight="787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N6" i="1"/>
  <c r="AN7" s="1"/>
  <c r="AH45" l="1"/>
  <c r="AE45"/>
  <c r="AB45"/>
  <c r="Y45"/>
  <c r="V45"/>
  <c r="S45"/>
  <c r="P45"/>
  <c r="M45"/>
  <c r="J45"/>
  <c r="AH44"/>
  <c r="AE44"/>
  <c r="AB44"/>
  <c r="Y44"/>
  <c r="V44"/>
  <c r="S44"/>
  <c r="P44"/>
  <c r="M44"/>
  <c r="J44"/>
  <c r="AH43"/>
  <c r="AE43"/>
  <c r="AB43"/>
  <c r="Y43"/>
  <c r="V43"/>
  <c r="S43"/>
  <c r="P43"/>
  <c r="M43"/>
  <c r="J43"/>
  <c r="AH42"/>
  <c r="AE42"/>
  <c r="AB42"/>
  <c r="Y42"/>
  <c r="V42"/>
  <c r="S42"/>
  <c r="P42"/>
  <c r="M42"/>
  <c r="J42"/>
  <c r="AH41"/>
  <c r="AE41"/>
  <c r="AB41"/>
  <c r="Y41"/>
  <c r="V41"/>
  <c r="S41"/>
  <c r="P41"/>
  <c r="M41"/>
  <c r="J41"/>
  <c r="AH80"/>
  <c r="AE80"/>
  <c r="AB80"/>
  <c r="Y80"/>
  <c r="V80"/>
  <c r="S80"/>
  <c r="P80"/>
  <c r="M80"/>
  <c r="J80"/>
  <c r="AH79"/>
  <c r="AE79"/>
  <c r="AB79"/>
  <c r="Y79"/>
  <c r="V79"/>
  <c r="S79"/>
  <c r="P79"/>
  <c r="M79"/>
  <c r="J79"/>
  <c r="AH78"/>
  <c r="AE78"/>
  <c r="AB78"/>
  <c r="Y78"/>
  <c r="V78"/>
  <c r="S78"/>
  <c r="P78"/>
  <c r="M78"/>
  <c r="J78"/>
  <c r="AH77"/>
  <c r="AE77"/>
  <c r="AB77"/>
  <c r="Y77"/>
  <c r="V77"/>
  <c r="S77"/>
  <c r="P77"/>
  <c r="M77"/>
  <c r="J77"/>
  <c r="AH76"/>
  <c r="AE76"/>
  <c r="AB76"/>
  <c r="Y76"/>
  <c r="V76"/>
  <c r="S76"/>
  <c r="P76"/>
  <c r="M76"/>
  <c r="J76"/>
  <c r="AH75"/>
  <c r="AE75"/>
  <c r="AB75"/>
  <c r="Y75"/>
  <c r="V75"/>
  <c r="S75"/>
  <c r="P75"/>
  <c r="M75"/>
  <c r="J75"/>
  <c r="AH74"/>
  <c r="AE74"/>
  <c r="AB74"/>
  <c r="Y74"/>
  <c r="V74"/>
  <c r="S74"/>
  <c r="P74"/>
  <c r="M74"/>
  <c r="J74"/>
  <c r="AH73"/>
  <c r="AE73"/>
  <c r="AB73"/>
  <c r="Y73"/>
  <c r="V73"/>
  <c r="S73"/>
  <c r="P73"/>
  <c r="M73"/>
  <c r="J73"/>
  <c r="AH72"/>
  <c r="AE72"/>
  <c r="AB72"/>
  <c r="Y72"/>
  <c r="V72"/>
  <c r="S72"/>
  <c r="P72"/>
  <c r="M72"/>
  <c r="J72"/>
  <c r="AH71"/>
  <c r="AE71"/>
  <c r="AB71"/>
  <c r="Y71"/>
  <c r="V71"/>
  <c r="S71"/>
  <c r="P71"/>
  <c r="M71"/>
  <c r="J71"/>
  <c r="AH70"/>
  <c r="AE70"/>
  <c r="AB70"/>
  <c r="Y70"/>
  <c r="V70"/>
  <c r="S70"/>
  <c r="P70"/>
  <c r="M70"/>
  <c r="J70"/>
  <c r="AH69"/>
  <c r="AE69"/>
  <c r="AB69"/>
  <c r="Y69"/>
  <c r="V69"/>
  <c r="S69"/>
  <c r="P69"/>
  <c r="M69"/>
  <c r="J69"/>
  <c r="AH68"/>
  <c r="AE68"/>
  <c r="AB68"/>
  <c r="Y68"/>
  <c r="V68"/>
  <c r="S68"/>
  <c r="P68"/>
  <c r="M68"/>
  <c r="J68"/>
  <c r="AH67"/>
  <c r="AE67"/>
  <c r="AB67"/>
  <c r="Y67"/>
  <c r="V67"/>
  <c r="S67"/>
  <c r="P67"/>
  <c r="M67"/>
  <c r="J67"/>
  <c r="AH66"/>
  <c r="AE66"/>
  <c r="AB66"/>
  <c r="Y66"/>
  <c r="V66"/>
  <c r="S66"/>
  <c r="P66"/>
  <c r="M66"/>
  <c r="J66"/>
  <c r="AH65"/>
  <c r="AE65"/>
  <c r="AB65"/>
  <c r="Y65"/>
  <c r="V65"/>
  <c r="S65"/>
  <c r="P65"/>
  <c r="M65"/>
  <c r="J65"/>
  <c r="AH64"/>
  <c r="AE64"/>
  <c r="AB64"/>
  <c r="Y64"/>
  <c r="V64"/>
  <c r="S64"/>
  <c r="P64"/>
  <c r="M64"/>
  <c r="J64"/>
  <c r="AH63"/>
  <c r="AE63"/>
  <c r="AB63"/>
  <c r="Y63"/>
  <c r="V63"/>
  <c r="S63"/>
  <c r="P63"/>
  <c r="M63"/>
  <c r="J63"/>
  <c r="AH62"/>
  <c r="AE62"/>
  <c r="AB62"/>
  <c r="Y62"/>
  <c r="V62"/>
  <c r="S62"/>
  <c r="P62"/>
  <c r="M62"/>
  <c r="J62"/>
  <c r="AH61"/>
  <c r="AE61"/>
  <c r="AB61"/>
  <c r="Y61"/>
  <c r="V61"/>
  <c r="S61"/>
  <c r="P61"/>
  <c r="M61"/>
  <c r="J61"/>
  <c r="AH60"/>
  <c r="AE60"/>
  <c r="AB60"/>
  <c r="Y60"/>
  <c r="V60"/>
  <c r="S60"/>
  <c r="P60"/>
  <c r="M60"/>
  <c r="J60"/>
  <c r="AH59"/>
  <c r="AE59"/>
  <c r="AB59"/>
  <c r="Y59"/>
  <c r="V59"/>
  <c r="S59"/>
  <c r="P59"/>
  <c r="M59"/>
  <c r="J59"/>
  <c r="AH58"/>
  <c r="AE58"/>
  <c r="AB58"/>
  <c r="Y58"/>
  <c r="V58"/>
  <c r="S58"/>
  <c r="P58"/>
  <c r="M58"/>
  <c r="J58"/>
  <c r="AH57"/>
  <c r="AE57"/>
  <c r="AB57"/>
  <c r="Y57"/>
  <c r="V57"/>
  <c r="S57"/>
  <c r="P57"/>
  <c r="M57"/>
  <c r="J57"/>
  <c r="AH56"/>
  <c r="AE56"/>
  <c r="AB56"/>
  <c r="Y56"/>
  <c r="V56"/>
  <c r="S56"/>
  <c r="P56"/>
  <c r="M56"/>
  <c r="J56"/>
  <c r="AH55"/>
  <c r="AE55"/>
  <c r="AB55"/>
  <c r="Y55"/>
  <c r="V55"/>
  <c r="S55"/>
  <c r="P55"/>
  <c r="M55"/>
  <c r="J55"/>
  <c r="AH54"/>
  <c r="AE54"/>
  <c r="AB54"/>
  <c r="Y54"/>
  <c r="V54"/>
  <c r="S54"/>
  <c r="P54"/>
  <c r="M54"/>
  <c r="J54"/>
  <c r="AH53"/>
  <c r="AE53"/>
  <c r="AB53"/>
  <c r="Y53"/>
  <c r="V53"/>
  <c r="S53"/>
  <c r="P53"/>
  <c r="M53"/>
  <c r="J53"/>
  <c r="AH52"/>
  <c r="AE52"/>
  <c r="AB52"/>
  <c r="Y52"/>
  <c r="V52"/>
  <c r="S52"/>
  <c r="P52"/>
  <c r="M52"/>
  <c r="J52"/>
  <c r="AH51"/>
  <c r="AE51"/>
  <c r="AB51"/>
  <c r="Y51"/>
  <c r="V51"/>
  <c r="S51"/>
  <c r="P51"/>
  <c r="M51"/>
  <c r="J51"/>
  <c r="AH50"/>
  <c r="AE50"/>
  <c r="AB50"/>
  <c r="Y50"/>
  <c r="V50"/>
  <c r="S50"/>
  <c r="P50"/>
  <c r="M50"/>
  <c r="J50"/>
  <c r="AH49"/>
  <c r="AE49"/>
  <c r="AB49"/>
  <c r="Y49"/>
  <c r="V49"/>
  <c r="S49"/>
  <c r="P49"/>
  <c r="M49"/>
  <c r="J49"/>
  <c r="AH48"/>
  <c r="AE48"/>
  <c r="AB48"/>
  <c r="Y48"/>
  <c r="V48"/>
  <c r="S48"/>
  <c r="P48"/>
  <c r="M48"/>
  <c r="J48"/>
  <c r="AH47"/>
  <c r="AE47"/>
  <c r="AB47"/>
  <c r="Y47"/>
  <c r="V47"/>
  <c r="S47"/>
  <c r="P47"/>
  <c r="M47"/>
  <c r="J47"/>
  <c r="AH46"/>
  <c r="AE46"/>
  <c r="AB46"/>
  <c r="Y46"/>
  <c r="V46"/>
  <c r="S46"/>
  <c r="P46"/>
  <c r="M46"/>
  <c r="J46"/>
  <c r="AH40"/>
  <c r="AE40"/>
  <c r="AB40"/>
  <c r="Y40"/>
  <c r="V40"/>
  <c r="S40"/>
  <c r="P40"/>
  <c r="M40"/>
  <c r="J40"/>
  <c r="AH39"/>
  <c r="AE39"/>
  <c r="AB39"/>
  <c r="Y39"/>
  <c r="V39"/>
  <c r="S39"/>
  <c r="P39"/>
  <c r="M39"/>
  <c r="J39"/>
  <c r="AH38"/>
  <c r="AE38"/>
  <c r="AB38"/>
  <c r="Y38"/>
  <c r="V38"/>
  <c r="S38"/>
  <c r="P38"/>
  <c r="M38"/>
  <c r="J38"/>
  <c r="AH37"/>
  <c r="AE37"/>
  <c r="AB37"/>
  <c r="Y37"/>
  <c r="V37"/>
  <c r="S37"/>
  <c r="P37"/>
  <c r="M37"/>
  <c r="J37"/>
  <c r="AH36"/>
  <c r="AE36"/>
  <c r="AB36"/>
  <c r="Y36"/>
  <c r="V36"/>
  <c r="S36"/>
  <c r="P36"/>
  <c r="M36"/>
  <c r="J36"/>
  <c r="AH35"/>
  <c r="AE35"/>
  <c r="AB35"/>
  <c r="Y35"/>
  <c r="V35"/>
  <c r="S35"/>
  <c r="P35"/>
  <c r="M35"/>
  <c r="J35"/>
  <c r="AH34"/>
  <c r="AE34"/>
  <c r="AB34"/>
  <c r="Y34"/>
  <c r="V34"/>
  <c r="S34"/>
  <c r="P34"/>
  <c r="M34"/>
  <c r="J34"/>
  <c r="AH33"/>
  <c r="AE33"/>
  <c r="AB33"/>
  <c r="Y33"/>
  <c r="V33"/>
  <c r="S33"/>
  <c r="P33"/>
  <c r="M33"/>
  <c r="J33"/>
  <c r="AH32"/>
  <c r="AE32"/>
  <c r="AB32"/>
  <c r="Y32"/>
  <c r="V32"/>
  <c r="S32"/>
  <c r="P32"/>
  <c r="M32"/>
  <c r="J32"/>
  <c r="AH31"/>
  <c r="AE31"/>
  <c r="AB31"/>
  <c r="Y31"/>
  <c r="V31"/>
  <c r="S31"/>
  <c r="P31"/>
  <c r="M31"/>
  <c r="J31"/>
  <c r="AH30"/>
  <c r="AE30"/>
  <c r="AB30"/>
  <c r="Y30"/>
  <c r="V30"/>
  <c r="S30"/>
  <c r="P30"/>
  <c r="M30"/>
  <c r="J30"/>
  <c r="AH29"/>
  <c r="AE29"/>
  <c r="AB29"/>
  <c r="Y29"/>
  <c r="V29"/>
  <c r="S29"/>
  <c r="P29"/>
  <c r="M29"/>
  <c r="J29"/>
  <c r="AH28"/>
  <c r="AE28"/>
  <c r="AB28"/>
  <c r="Y28"/>
  <c r="V28"/>
  <c r="S28"/>
  <c r="P28"/>
  <c r="M28"/>
  <c r="J28"/>
  <c r="AH27"/>
  <c r="AE27"/>
  <c r="AB27"/>
  <c r="Y27"/>
  <c r="V27"/>
  <c r="S27"/>
  <c r="P27"/>
  <c r="M27"/>
  <c r="J27"/>
  <c r="AH26"/>
  <c r="AE26"/>
  <c r="AB26"/>
  <c r="Y26"/>
  <c r="V26"/>
  <c r="S26"/>
  <c r="P26"/>
  <c r="M26"/>
  <c r="J26"/>
  <c r="AH25"/>
  <c r="AE25"/>
  <c r="AB25"/>
  <c r="Y25"/>
  <c r="V25"/>
  <c r="S25"/>
  <c r="P25"/>
  <c r="M25"/>
  <c r="J25"/>
  <c r="AH24"/>
  <c r="AE24"/>
  <c r="AB24"/>
  <c r="Y24"/>
  <c r="V24"/>
  <c r="S24"/>
  <c r="P24"/>
  <c r="M24"/>
  <c r="J24"/>
  <c r="AH23"/>
  <c r="AE23"/>
  <c r="AB23"/>
  <c r="Y23"/>
  <c r="V23"/>
  <c r="S23"/>
  <c r="P23"/>
  <c r="M23"/>
  <c r="J23"/>
  <c r="AH22"/>
  <c r="AE22"/>
  <c r="AB22"/>
  <c r="Y22"/>
  <c r="V22"/>
  <c r="S22"/>
  <c r="P22"/>
  <c r="M22"/>
  <c r="J22"/>
  <c r="AH20"/>
  <c r="AE20"/>
  <c r="AB20"/>
  <c r="Y20"/>
  <c r="V20"/>
  <c r="S20"/>
  <c r="P20"/>
  <c r="M20"/>
  <c r="J20"/>
  <c r="AH19"/>
  <c r="AE19"/>
  <c r="AB19"/>
  <c r="Y19"/>
  <c r="V19"/>
  <c r="S19"/>
  <c r="P19"/>
  <c r="M19"/>
  <c r="J19"/>
  <c r="AI30" l="1"/>
  <c r="AK30" s="1"/>
  <c r="AI34"/>
  <c r="AK34" s="1"/>
  <c r="AI47"/>
  <c r="AK47" s="1"/>
  <c r="AI49"/>
  <c r="AK49" s="1"/>
  <c r="AI51"/>
  <c r="AK51" s="1"/>
  <c r="AI53"/>
  <c r="AK53" s="1"/>
  <c r="AI55"/>
  <c r="AK55" s="1"/>
  <c r="AI56"/>
  <c r="AK56" s="1"/>
  <c r="AI57"/>
  <c r="AK57" s="1"/>
  <c r="AI61"/>
  <c r="AK61" s="1"/>
  <c r="AI63"/>
  <c r="AK63" s="1"/>
  <c r="AI65"/>
  <c r="AK65" s="1"/>
  <c r="AI66"/>
  <c r="AK66" s="1"/>
  <c r="AI67"/>
  <c r="AK67" s="1"/>
  <c r="AI69"/>
  <c r="AK69" s="1"/>
  <c r="AI71"/>
  <c r="AK71" s="1"/>
  <c r="AI73"/>
  <c r="AK73" s="1"/>
  <c r="AI75"/>
  <c r="AK75" s="1"/>
  <c r="AI77"/>
  <c r="AK77" s="1"/>
  <c r="AI79"/>
  <c r="AK79" s="1"/>
  <c r="AI41"/>
  <c r="AK41" s="1"/>
  <c r="AI44"/>
  <c r="AK44" s="1"/>
  <c r="AI45"/>
  <c r="AK45" s="1"/>
  <c r="AI31"/>
  <c r="AK31" s="1"/>
  <c r="AI32"/>
  <c r="AK32" s="1"/>
  <c r="AI33"/>
  <c r="AK33" s="1"/>
  <c r="AI35"/>
  <c r="AK35" s="1"/>
  <c r="AI46"/>
  <c r="AK46" s="1"/>
  <c r="AI48"/>
  <c r="AK48" s="1"/>
  <c r="AI50"/>
  <c r="AK50" s="1"/>
  <c r="AI52"/>
  <c r="AK52" s="1"/>
  <c r="AI54"/>
  <c r="AK54" s="1"/>
  <c r="AI58"/>
  <c r="AK58" s="1"/>
  <c r="AI59"/>
  <c r="AK59" s="1"/>
  <c r="AI60"/>
  <c r="AK60" s="1"/>
  <c r="AI62"/>
  <c r="AK62" s="1"/>
  <c r="AI64"/>
  <c r="AK64" s="1"/>
  <c r="AI68"/>
  <c r="AK68" s="1"/>
  <c r="AI70"/>
  <c r="AK70" s="1"/>
  <c r="AI72"/>
  <c r="AK72" s="1"/>
  <c r="AI74"/>
  <c r="AK74" s="1"/>
  <c r="AI76"/>
  <c r="AK76" s="1"/>
  <c r="AI78"/>
  <c r="AK78" s="1"/>
  <c r="AI80"/>
  <c r="AK80" s="1"/>
  <c r="AI42"/>
  <c r="AK42" s="1"/>
  <c r="AI43"/>
  <c r="AK43" s="1"/>
  <c r="AI40"/>
  <c r="AK40" s="1"/>
  <c r="AI36"/>
  <c r="AK36" s="1"/>
  <c r="AI38"/>
  <c r="AK38" s="1"/>
  <c r="AI37"/>
  <c r="AK37" s="1"/>
  <c r="AI39"/>
  <c r="AK39" s="1"/>
  <c r="AI25"/>
  <c r="AK25" s="1"/>
  <c r="AI26"/>
  <c r="AK26" s="1"/>
  <c r="AI22"/>
  <c r="AK22" s="1"/>
  <c r="AI23"/>
  <c r="AK23" s="1"/>
  <c r="AI27"/>
  <c r="AK27" s="1"/>
  <c r="AI24"/>
  <c r="AK24" s="1"/>
  <c r="AI28"/>
  <c r="AK28" s="1"/>
  <c r="AI19"/>
  <c r="AK19" s="1"/>
  <c r="AI20"/>
  <c r="AK20" s="1"/>
  <c r="AI29"/>
  <c r="AK29" s="1"/>
  <c r="AH21" l="1"/>
  <c r="AE21" l="1"/>
  <c r="AB21"/>
  <c r="Y21"/>
  <c r="V21"/>
  <c r="S21"/>
  <c r="P21"/>
  <c r="M21"/>
  <c r="J21"/>
  <c r="AI21" l="1"/>
  <c r="AK21"/>
</calcChain>
</file>

<file path=xl/sharedStrings.xml><?xml version="1.0" encoding="utf-8"?>
<sst xmlns="http://schemas.openxmlformats.org/spreadsheetml/2006/main" count="1636" uniqueCount="366">
  <si>
    <t>SSC</t>
  </si>
  <si>
    <t>HSSC</t>
  </si>
  <si>
    <t>Bachelor</t>
  </si>
  <si>
    <t>BS Part 1</t>
  </si>
  <si>
    <t>BS Part 2</t>
  </si>
  <si>
    <t>Master</t>
  </si>
  <si>
    <t>M.Phill</t>
  </si>
  <si>
    <t>Diploma</t>
  </si>
  <si>
    <t>M.Ed/MA.Ed</t>
  </si>
  <si>
    <t>Academic Marks [out of 100]</t>
  </si>
  <si>
    <t>NTS Marks [Out of 100]</t>
  </si>
  <si>
    <t>Sr</t>
  </si>
  <si>
    <t>RollNo</t>
  </si>
  <si>
    <t>Name</t>
  </si>
  <si>
    <t>NIC</t>
  </si>
  <si>
    <t>Gender</t>
  </si>
  <si>
    <t>Domicile</t>
  </si>
  <si>
    <t>Obt</t>
  </si>
  <si>
    <t>Total</t>
  </si>
  <si>
    <t>20% (A)</t>
  </si>
  <si>
    <t>20% (B)</t>
  </si>
  <si>
    <t>20% (C)</t>
  </si>
  <si>
    <t>15% (D)</t>
  </si>
  <si>
    <t>5% (E)</t>
  </si>
  <si>
    <t>15% (F)</t>
  </si>
  <si>
    <t>5% (G)</t>
  </si>
  <si>
    <t>(H=A+B+C+D+E+F+G)</t>
  </si>
  <si>
    <t>(I)</t>
  </si>
  <si>
    <t>Total Marks [Out of 200] J=H+I</t>
  </si>
  <si>
    <t>Candidate Union Council</t>
  </si>
  <si>
    <t>Address</t>
  </si>
  <si>
    <t>City</t>
  </si>
  <si>
    <t>Phone Residence</t>
  </si>
  <si>
    <t>Phone Office</t>
  </si>
  <si>
    <t>Mobile</t>
  </si>
  <si>
    <t>MALE</t>
  </si>
  <si>
    <t>SWAT</t>
  </si>
  <si>
    <t>850.0</t>
  </si>
  <si>
    <t>600.0</t>
  </si>
  <si>
    <t>581.0</t>
  </si>
  <si>
    <t>0.0</t>
  </si>
  <si>
    <t>900.0</t>
  </si>
  <si>
    <t>66</t>
  </si>
  <si>
    <t/>
  </si>
  <si>
    <t>515.0</t>
  </si>
  <si>
    <t>528.0</t>
  </si>
  <si>
    <t>100.0</t>
  </si>
  <si>
    <t>MINGORA</t>
  </si>
  <si>
    <t>781400510</t>
  </si>
  <si>
    <t>GHANI RAHMAN</t>
  </si>
  <si>
    <t>15602-0255332-9</t>
  </si>
  <si>
    <t>555.0</t>
  </si>
  <si>
    <t>637.0</t>
  </si>
  <si>
    <t>1100.0</t>
  </si>
  <si>
    <t>324.0</t>
  </si>
  <si>
    <t>550.0</t>
  </si>
  <si>
    <t>706.0</t>
  </si>
  <si>
    <t>673.0</t>
  </si>
  <si>
    <t>1000.0</t>
  </si>
  <si>
    <t>448.0</t>
  </si>
  <si>
    <t>80</t>
  </si>
  <si>
    <t>SAIDU SHARIF</t>
  </si>
  <si>
    <t>SHAGAI SAIDU SHARIF TEHSIL AND DISTRICT SWAT</t>
  </si>
  <si>
    <t>03469455736</t>
  </si>
  <si>
    <t>781400458</t>
  </si>
  <si>
    <t>ABDUL QUDOOS</t>
  </si>
  <si>
    <t>15602-8432514-9</t>
  </si>
  <si>
    <t>512.0</t>
  </si>
  <si>
    <t>518.0</t>
  </si>
  <si>
    <t>286.0</t>
  </si>
  <si>
    <t>1144.0</t>
  </si>
  <si>
    <t>2000.0</t>
  </si>
  <si>
    <t>616.0</t>
  </si>
  <si>
    <t>710.0</t>
  </si>
  <si>
    <t>1200.0</t>
  </si>
  <si>
    <t>85</t>
  </si>
  <si>
    <t>BARA BANDAI</t>
  </si>
  <si>
    <t>VILLAGE DELAY POST OFFICE BARA BANDAI TEHSIL KABAL SWAT</t>
  </si>
  <si>
    <t>03449632007</t>
  </si>
  <si>
    <t>1050.0</t>
  </si>
  <si>
    <t>718.0</t>
  </si>
  <si>
    <t>781400421</t>
  </si>
  <si>
    <t>AKHTAR ALI</t>
  </si>
  <si>
    <t>15602-4190046-9</t>
  </si>
  <si>
    <t>496.0</t>
  </si>
  <si>
    <t>315.0</t>
  </si>
  <si>
    <t>758.0</t>
  </si>
  <si>
    <t>613.0</t>
  </si>
  <si>
    <t>81</t>
  </si>
  <si>
    <t>GHALEGAY</t>
  </si>
  <si>
    <t>VILLAGE AND POST OFFICE GHALEGAY TEHSIL BARIKOT MOHALLAH MIR AHMAD KHAIL SWAT KHYBER PAKHTOON KHAWA</t>
  </si>
  <si>
    <t>03465593815</t>
  </si>
  <si>
    <t>781400647</t>
  </si>
  <si>
    <t>RAHMAT ALI</t>
  </si>
  <si>
    <t>15602-4464618-5</t>
  </si>
  <si>
    <t>644.0</t>
  </si>
  <si>
    <t>768.0</t>
  </si>
  <si>
    <t>275.0</t>
  </si>
  <si>
    <t>1331.0</t>
  </si>
  <si>
    <t>686.0</t>
  </si>
  <si>
    <t>74</t>
  </si>
  <si>
    <t>VILLAGE AND POST OFFICE NINGOLAI TEHSIL KABAL DISTRICT SWAT</t>
  </si>
  <si>
    <t>03469447730</t>
  </si>
  <si>
    <t>78</t>
  </si>
  <si>
    <t>KALAKALAY</t>
  </si>
  <si>
    <t>781400673</t>
  </si>
  <si>
    <t>SHER ALI</t>
  </si>
  <si>
    <t>15602-0509973-3</t>
  </si>
  <si>
    <t>675.0</t>
  </si>
  <si>
    <t>756.0</t>
  </si>
  <si>
    <t>379.0</t>
  </si>
  <si>
    <t>661.0</t>
  </si>
  <si>
    <t>665.0</t>
  </si>
  <si>
    <t>69</t>
  </si>
  <si>
    <t>TOTANO BANDAI</t>
  </si>
  <si>
    <t xml:space="preserve">VILLAGE AND POST OFFICE TOTANO BANDAI TEHSIL KABAL SWAT </t>
  </si>
  <si>
    <t>NA</t>
  </si>
  <si>
    <t>03428979099</t>
  </si>
  <si>
    <t>527.0</t>
  </si>
  <si>
    <t>781400536</t>
  </si>
  <si>
    <t>MUHAMMAD IQBAL</t>
  </si>
  <si>
    <t>15602-7661387-3</t>
  </si>
  <si>
    <t>747.0</t>
  </si>
  <si>
    <t>2188.0</t>
  </si>
  <si>
    <t>3550.0</t>
  </si>
  <si>
    <t>330.0</t>
  </si>
  <si>
    <t>684.0</t>
  </si>
  <si>
    <t>83</t>
  </si>
  <si>
    <t>UNION COUNCIL ODIGRAM SWAT</t>
  </si>
  <si>
    <t>AWAMI KITAB GHAR VDYANA MARKET MINGORA SWAT</t>
  </si>
  <si>
    <t>03459454126</t>
  </si>
  <si>
    <t>03339897144</t>
  </si>
  <si>
    <t>781400295</t>
  </si>
  <si>
    <t>IFTIKHAR AHMAD</t>
  </si>
  <si>
    <t>15602-2350316-9</t>
  </si>
  <si>
    <t>599.0</t>
  </si>
  <si>
    <t>681.0</t>
  </si>
  <si>
    <t>388.0</t>
  </si>
  <si>
    <t>741.0</t>
  </si>
  <si>
    <t>364.0</t>
  </si>
  <si>
    <t>71</t>
  </si>
  <si>
    <t>GULIBAGH DISTRICT SWAT</t>
  </si>
  <si>
    <t>VILLAGE GULIBAGH TEHSIL CHARBAGH DISTRICT SWAT</t>
  </si>
  <si>
    <t>03458396506</t>
  </si>
  <si>
    <t>781400828</t>
  </si>
  <si>
    <t>ABDUR RAHMAN</t>
  </si>
  <si>
    <t>15602-4293717-9</t>
  </si>
  <si>
    <t>540.0</t>
  </si>
  <si>
    <t>682.0</t>
  </si>
  <si>
    <t>365.0</t>
  </si>
  <si>
    <t>787.0</t>
  </si>
  <si>
    <t>743.0</t>
  </si>
  <si>
    <t>RANG MOHALLAH</t>
  </si>
  <si>
    <t>C/O FINE STAMP MAKER MALAK SUPER MARKET G.T ROAD MINGORA</t>
  </si>
  <si>
    <t>03468156959</t>
  </si>
  <si>
    <t>72</t>
  </si>
  <si>
    <t>632.0</t>
  </si>
  <si>
    <t>667.0</t>
  </si>
  <si>
    <t>411.0</t>
  </si>
  <si>
    <t>68</t>
  </si>
  <si>
    <t>676.0</t>
  </si>
  <si>
    <t>357.0</t>
  </si>
  <si>
    <t>729.0</t>
  </si>
  <si>
    <t>431.0</t>
  </si>
  <si>
    <t>73</t>
  </si>
  <si>
    <t>287.0</t>
  </si>
  <si>
    <t>480.0</t>
  </si>
  <si>
    <t>746.0</t>
  </si>
  <si>
    <t>650.0</t>
  </si>
  <si>
    <t>417.0</t>
  </si>
  <si>
    <t>QAMBAR</t>
  </si>
  <si>
    <t>602.0</t>
  </si>
  <si>
    <t>492.0</t>
  </si>
  <si>
    <t>647.0</t>
  </si>
  <si>
    <t>SHALPIN</t>
  </si>
  <si>
    <t>655.0</t>
  </si>
  <si>
    <t>268.0</t>
  </si>
  <si>
    <t>635.0</t>
  </si>
  <si>
    <t>70</t>
  </si>
  <si>
    <t>INAM ULLAH</t>
  </si>
  <si>
    <t>597.0</t>
  </si>
  <si>
    <t>375.0</t>
  </si>
  <si>
    <t>796.0</t>
  </si>
  <si>
    <t>SALEEM ULLAH</t>
  </si>
  <si>
    <t>340.0</t>
  </si>
  <si>
    <t>660.0</t>
  </si>
  <si>
    <t>TIRAT</t>
  </si>
  <si>
    <t>439.0</t>
  </si>
  <si>
    <t>547.0</t>
  </si>
  <si>
    <t>64</t>
  </si>
  <si>
    <t>736.0</t>
  </si>
  <si>
    <t>533.0</t>
  </si>
  <si>
    <t>356.0</t>
  </si>
  <si>
    <t>306.0</t>
  </si>
  <si>
    <t>KOTANAI</t>
  </si>
  <si>
    <t>679.0</t>
  </si>
  <si>
    <t>TALL</t>
  </si>
  <si>
    <t>651.0</t>
  </si>
  <si>
    <t>848.0</t>
  </si>
  <si>
    <t>KOKARAI</t>
  </si>
  <si>
    <t>630.0</t>
  </si>
  <si>
    <t>561.0</t>
  </si>
  <si>
    <t>CHUPRIAL</t>
  </si>
  <si>
    <t>704.0</t>
  </si>
  <si>
    <t>264.0</t>
  </si>
  <si>
    <t>697.0</t>
  </si>
  <si>
    <t>524.0</t>
  </si>
  <si>
    <t>VILLAGE AND POST OFFICE BARA BANDAI TEHSIL KABAL DISTRICT SWAT</t>
  </si>
  <si>
    <t>376.0</t>
  </si>
  <si>
    <t>374.0</t>
  </si>
  <si>
    <t>645.0</t>
  </si>
  <si>
    <t>391.0</t>
  </si>
  <si>
    <t>470.0</t>
  </si>
  <si>
    <t>574.0</t>
  </si>
  <si>
    <t>386.0</t>
  </si>
  <si>
    <t>DEOLAI.</t>
  </si>
  <si>
    <t>JAMBIL</t>
  </si>
  <si>
    <t>781400440</t>
  </si>
  <si>
    <t>SIDDIQ AKBAR</t>
  </si>
  <si>
    <t>15602-6096441-5</t>
  </si>
  <si>
    <t>3.73</t>
  </si>
  <si>
    <t>4.0</t>
  </si>
  <si>
    <t>91.0</t>
  </si>
  <si>
    <t>KHAWAZA KHELA</t>
  </si>
  <si>
    <t>VILLAGE BANDAI TEHSIL POST OFFICE KHANAZA KHELA DISTRICT SWAT</t>
  </si>
  <si>
    <t>03434023487</t>
  </si>
  <si>
    <t>03312403538</t>
  </si>
  <si>
    <t>781400247</t>
  </si>
  <si>
    <t>LIAQAT ALI</t>
  </si>
  <si>
    <t>15602-5583990-5</t>
  </si>
  <si>
    <t>MADINA BOOK CENTER  PALWASHA MARKET  MAIN BAZAR MANGORA SWAT</t>
  </si>
  <si>
    <t>0</t>
  </si>
  <si>
    <t>03139488541</t>
  </si>
  <si>
    <t>781400592</t>
  </si>
  <si>
    <t>MEERA KHAN</t>
  </si>
  <si>
    <t>15602-5445283-1</t>
  </si>
  <si>
    <t>690.0</t>
  </si>
  <si>
    <t>VILLAGE MANAI MOHALLAH SURHARI POST OFFICE SHAHDERHAI TEHSEEL KABAL DISTRICT SWAT</t>
  </si>
  <si>
    <t>03449658731</t>
  </si>
  <si>
    <t>781400405</t>
  </si>
  <si>
    <t>ZIA UL HAQ</t>
  </si>
  <si>
    <t>15601-1605240-9</t>
  </si>
  <si>
    <t>358.0</t>
  </si>
  <si>
    <t>511.0</t>
  </si>
  <si>
    <t>VILLAGE AND POST OFFICE CHUPRIAL TEHSIL MATTA DISTRICT SWAT</t>
  </si>
  <si>
    <t>0946845151</t>
  </si>
  <si>
    <t>03339887206</t>
  </si>
  <si>
    <t>793.0</t>
  </si>
  <si>
    <t>629.0</t>
  </si>
  <si>
    <t>781400244</t>
  </si>
  <si>
    <t>MUHAMMAD TAYYAB</t>
  </si>
  <si>
    <t>15602-6582959-9</t>
  </si>
  <si>
    <t>345.0</t>
  </si>
  <si>
    <t>KISHWRA</t>
  </si>
  <si>
    <t>GANA JIR TEHSIL CHAGBAH SWAT</t>
  </si>
  <si>
    <t>03139364325</t>
  </si>
  <si>
    <t>781400316</t>
  </si>
  <si>
    <t>SHERIN ZADA</t>
  </si>
  <si>
    <t>15602-4708327-1</t>
  </si>
  <si>
    <t>779.0</t>
  </si>
  <si>
    <t>MIANDAM</t>
  </si>
  <si>
    <t>VILLAGE GUJARO KALAY MIANDAM POST OFFICE MIANDAM KHWAZA KHELA</t>
  </si>
  <si>
    <t>03465600877</t>
  </si>
  <si>
    <t>658.0</t>
  </si>
  <si>
    <t>455.0</t>
  </si>
  <si>
    <t>703.0</t>
  </si>
  <si>
    <t>79</t>
  </si>
  <si>
    <t>705.0</t>
  </si>
  <si>
    <t>461.0</t>
  </si>
  <si>
    <t>507.0</t>
  </si>
  <si>
    <t>209.0</t>
  </si>
  <si>
    <t>KASS SHINGRAI.</t>
  </si>
  <si>
    <t>781400746</t>
  </si>
  <si>
    <t>HABIB UR RAHMAN</t>
  </si>
  <si>
    <t>15602-6195307-1</t>
  </si>
  <si>
    <t>775.0</t>
  </si>
  <si>
    <t>VILLAGE TEHSIL POST  DISTRICT SWAT</t>
  </si>
  <si>
    <t>03479674913</t>
  </si>
  <si>
    <t>781400758</t>
  </si>
  <si>
    <t>KARIM ULLAH</t>
  </si>
  <si>
    <t>15602-2639974-9</t>
  </si>
  <si>
    <t>509.0</t>
  </si>
  <si>
    <t>82</t>
  </si>
  <si>
    <t>VILLAGE SHALPIN TEHSIL KHWAZA KHLA SWAT</t>
  </si>
  <si>
    <t>03469400392</t>
  </si>
  <si>
    <t>295.0</t>
  </si>
  <si>
    <t>711.0</t>
  </si>
  <si>
    <t>DURUSHKHELA</t>
  </si>
  <si>
    <t>ODIGRAM.</t>
  </si>
  <si>
    <t>781400466</t>
  </si>
  <si>
    <t>SAEEDUR RAHMAN</t>
  </si>
  <si>
    <t>15602-2805790-5</t>
  </si>
  <si>
    <t>760.0</t>
  </si>
  <si>
    <t xml:space="preserve">MOHALLAH DAULAT KHEL VILL QAMBAR PO RAHIM ABAD </t>
  </si>
  <si>
    <t>0946700650</t>
  </si>
  <si>
    <t>03339480536</t>
  </si>
  <si>
    <t>781400325</t>
  </si>
  <si>
    <t>42201-2484677-7</t>
  </si>
  <si>
    <t>VILLAGE AND POST OFFICE DURUSHKHELA BALA TEHSIL MATTA DISTRICT SWAT.</t>
  </si>
  <si>
    <t>03463191248</t>
  </si>
  <si>
    <t>781400817</t>
  </si>
  <si>
    <t>SAEED UR REHMAN</t>
  </si>
  <si>
    <t>15602-9632922-7</t>
  </si>
  <si>
    <t>MOHALLAH SHAH DOND VILLAGE AND POST OFFICE GALOCH KABAL</t>
  </si>
  <si>
    <t>0946755005</t>
  </si>
  <si>
    <t>03449601998</t>
  </si>
  <si>
    <t>781400341</t>
  </si>
  <si>
    <t>MUMTAZ ALI</t>
  </si>
  <si>
    <t>15601-8684234-5</t>
  </si>
  <si>
    <t>KOZ SHAWAR</t>
  </si>
  <si>
    <t>DISTRICT SWAT TEHSIL MATTA POST OFFICE KOZ SHAWAR SALIAND SWAT</t>
  </si>
  <si>
    <t>03449664267</t>
  </si>
  <si>
    <t>DARMAI</t>
  </si>
  <si>
    <t>413.0</t>
  </si>
  <si>
    <t>282.0</t>
  </si>
  <si>
    <t>QALAGAY.</t>
  </si>
  <si>
    <t>781400570</t>
  </si>
  <si>
    <t>IFTIKHAR ALI</t>
  </si>
  <si>
    <t>15602-9934241-7</t>
  </si>
  <si>
    <t>84</t>
  </si>
  <si>
    <t>0946877781</t>
  </si>
  <si>
    <t>03459514781</t>
  </si>
  <si>
    <t>781400504</t>
  </si>
  <si>
    <t>15602-0400455-7</t>
  </si>
  <si>
    <t>VILLAGE SHAGAI SHAHGRAM POST OFICE MADYAN TEHSIL BEHRIAN DISTRICT SWAT</t>
  </si>
  <si>
    <t>03459451434</t>
  </si>
  <si>
    <t>SHAWAR.</t>
  </si>
  <si>
    <t>BAYUN.</t>
  </si>
  <si>
    <t>781400784</t>
  </si>
  <si>
    <t>NAJIBULLAH</t>
  </si>
  <si>
    <t>15601-8525326-5</t>
  </si>
  <si>
    <t>854.0</t>
  </si>
  <si>
    <t>DARMAI P/O KALAKOT TEHSIL MATTAL SWAT</t>
  </si>
  <si>
    <t>03469004771</t>
  </si>
  <si>
    <t>CHAMGARI</t>
  </si>
  <si>
    <t>GODA.</t>
  </si>
  <si>
    <t>LAKHAR</t>
  </si>
  <si>
    <t>MARGHUZAR.</t>
  </si>
  <si>
    <t>SHAKARDARA.</t>
  </si>
  <si>
    <t>781400623</t>
  </si>
  <si>
    <t>KHURSHID IQBAL</t>
  </si>
  <si>
    <t>15601-1006760-1</t>
  </si>
  <si>
    <t>VILLAGE AND POST OFFICE BARA BANDAI MOHALLAH SAIDUBI CHOWK KABAL SWAT</t>
  </si>
  <si>
    <t>03439630206</t>
  </si>
  <si>
    <t>Appointment of Teachers (Adhoc School Based) in Elementary &amp; Secondary Education department, Khyber Pakhutunkhwa (Recruitment Test))</t>
  </si>
  <si>
    <t>Test held on 21st, 22nd, 28th &amp; 29th November 2015</t>
  </si>
  <si>
    <t>Swat</t>
  </si>
  <si>
    <t>S.No</t>
  </si>
  <si>
    <t>School Name</t>
  </si>
  <si>
    <t>Post/s</t>
  </si>
  <si>
    <t>GHSS DEOLAI</t>
  </si>
  <si>
    <t>GHS JAMBIL</t>
  </si>
  <si>
    <t>GHS ODIGRAM.</t>
  </si>
  <si>
    <t>GHS KASS SHINGAI.</t>
  </si>
  <si>
    <t>SCHOOL</t>
  </si>
  <si>
    <t>TENTATIVE MERIT+WORKING PAPER</t>
  </si>
  <si>
    <t>GHS QALAGAY</t>
  </si>
  <si>
    <t>GHS SHAWAR.</t>
  </si>
  <si>
    <t>GMS BAYUN.</t>
  </si>
  <si>
    <t>GMS CHAMGARY</t>
  </si>
  <si>
    <t>GMS GODA.</t>
  </si>
  <si>
    <t>GMS LAKHAR.</t>
  </si>
  <si>
    <t>GMS MARGHAZAR.</t>
  </si>
  <si>
    <t>GMS SHAKARDAR.</t>
  </si>
  <si>
    <t>TOTAL :- 12 Posts.</t>
  </si>
  <si>
    <t>THEOLOGY TEACHER (TT)  BPS-15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</si>
</sst>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/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0" fillId="0" borderId="0" xfId="0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3" fillId="0" borderId="6" xfId="0" applyNumberFormat="1" applyFont="1" applyFill="1" applyBorder="1" applyAlignment="1">
      <alignment horizontal="center" vertical="center" textRotation="45" wrapText="1"/>
    </xf>
    <xf numFmtId="0" fontId="3" fillId="0" borderId="7" xfId="0" applyNumberFormat="1" applyFont="1" applyFill="1" applyBorder="1" applyAlignment="1">
      <alignment horizontal="center" vertical="center" textRotation="45" wrapText="1"/>
    </xf>
    <xf numFmtId="0" fontId="3" fillId="0" borderId="8" xfId="0" applyNumberFormat="1" applyFont="1" applyFill="1" applyBorder="1" applyAlignment="1">
      <alignment horizontal="center" vertical="center" textRotation="45" wrapText="1"/>
    </xf>
    <xf numFmtId="0" fontId="4" fillId="0" borderId="6" xfId="0" applyNumberFormat="1" applyFont="1" applyFill="1" applyBorder="1" applyAlignment="1">
      <alignment horizontal="center" vertical="center" textRotation="45" wrapText="1"/>
    </xf>
    <xf numFmtId="0" fontId="4" fillId="0" borderId="7" xfId="0" applyNumberFormat="1" applyFont="1" applyFill="1" applyBorder="1" applyAlignment="1">
      <alignment horizontal="center" vertical="center" textRotation="45" wrapText="1"/>
    </xf>
    <xf numFmtId="0" fontId="4" fillId="0" borderId="8" xfId="0" applyNumberFormat="1" applyFont="1" applyFill="1" applyBorder="1" applyAlignment="1">
      <alignment horizontal="center" vertical="center" textRotation="45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0</xdr:row>
      <xdr:rowOff>133350</xdr:rowOff>
    </xdr:from>
    <xdr:to>
      <xdr:col>30</xdr:col>
      <xdr:colOff>9525</xdr:colOff>
      <xdr:row>1</xdr:row>
      <xdr:rowOff>133350</xdr:rowOff>
    </xdr:to>
    <xdr:pic>
      <xdr:nvPicPr>
        <xdr:cNvPr id="2" name="Picture 1" descr="D:\NTS.p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344900" y="133350"/>
          <a:ext cx="2447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2"/>
  <sheetViews>
    <sheetView tabSelected="1" topLeftCell="A81" workbookViewId="0">
      <selection activeCell="D96" sqref="D96"/>
    </sheetView>
  </sheetViews>
  <sheetFormatPr defaultRowHeight="39.950000000000003" customHeight="1"/>
  <cols>
    <col min="1" max="2" width="9.140625" style="5"/>
    <col min="3" max="3" width="11.5703125" style="5" bestFit="1" customWidth="1"/>
    <col min="4" max="9" width="9.140625" style="5"/>
    <col min="10" max="10" width="11.5703125" style="5" bestFit="1" customWidth="1"/>
    <col min="11" max="24" width="9.140625" style="5"/>
    <col min="25" max="25" width="11.5703125" style="5" bestFit="1" customWidth="1"/>
    <col min="26" max="37" width="9.140625" style="5"/>
    <col min="38" max="39" width="31.42578125" style="5" customWidth="1"/>
    <col min="40" max="43" width="9.140625" style="5"/>
  </cols>
  <sheetData>
    <row r="1" spans="1:43" ht="15.9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43" ht="15.95" customHeight="1">
      <c r="A2"/>
      <c r="B2" s="34" t="s">
        <v>344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4"/>
    </row>
    <row r="3" spans="1:43" ht="15.95" customHeight="1">
      <c r="A3"/>
      <c r="B3" s="35" t="s">
        <v>345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4"/>
    </row>
    <row r="4" spans="1:43" ht="15.95" customHeight="1">
      <c r="A4"/>
      <c r="B4" s="35" t="s">
        <v>346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4"/>
      <c r="AN4" s="5">
        <v>48</v>
      </c>
    </row>
    <row r="5" spans="1:43" ht="15.95" customHeight="1">
      <c r="A5" s="38" t="s">
        <v>365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4"/>
      <c r="AN5" s="5">
        <v>6</v>
      </c>
    </row>
    <row r="6" spans="1:43" ht="15.95" customHeight="1">
      <c r="A6" s="37" t="s">
        <v>355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4"/>
      <c r="AN6" s="5">
        <f>AN4/AN5</f>
        <v>8</v>
      </c>
    </row>
    <row r="7" spans="1:43" ht="15.95" customHeight="1">
      <c r="A7" s="4"/>
      <c r="B7" s="29"/>
      <c r="C7" s="29"/>
      <c r="D7" s="29"/>
      <c r="E7" s="26"/>
      <c r="F7" s="24"/>
      <c r="G7" s="4"/>
      <c r="H7" s="29"/>
      <c r="I7" s="29"/>
      <c r="J7" s="29"/>
      <c r="K7" s="26"/>
      <c r="L7" s="4"/>
      <c r="M7" s="14" t="s">
        <v>347</v>
      </c>
      <c r="N7" s="36" t="s">
        <v>348</v>
      </c>
      <c r="O7" s="36"/>
      <c r="P7" s="36"/>
      <c r="Q7" s="15" t="s">
        <v>349</v>
      </c>
      <c r="R7" s="14"/>
      <c r="S7" s="14" t="s">
        <v>347</v>
      </c>
      <c r="T7" s="36" t="s">
        <v>348</v>
      </c>
      <c r="U7" s="36"/>
      <c r="V7" s="36"/>
      <c r="W7" s="15" t="s">
        <v>349</v>
      </c>
      <c r="X7" s="24"/>
      <c r="Y7" s="4"/>
      <c r="Z7" s="29"/>
      <c r="AA7" s="29"/>
      <c r="AB7" s="29"/>
      <c r="AC7" s="26"/>
      <c r="AD7" s="27"/>
      <c r="AE7" s="4"/>
      <c r="AF7" s="29"/>
      <c r="AG7" s="29"/>
      <c r="AH7" s="29"/>
      <c r="AI7" s="26"/>
      <c r="AJ7" s="28"/>
      <c r="AK7" s="28"/>
      <c r="AN7" s="5">
        <f>AN5*AN6</f>
        <v>48</v>
      </c>
    </row>
    <row r="8" spans="1:43" ht="15.95" customHeight="1">
      <c r="A8" s="18"/>
      <c r="B8" s="30"/>
      <c r="C8" s="31"/>
      <c r="D8" s="31"/>
      <c r="E8" s="20"/>
      <c r="F8" s="25"/>
      <c r="G8" s="18"/>
      <c r="H8" s="30"/>
      <c r="I8" s="31"/>
      <c r="J8" s="31"/>
      <c r="K8" s="20"/>
      <c r="L8" s="18"/>
      <c r="M8" s="22">
        <v>1</v>
      </c>
      <c r="N8" s="32" t="s">
        <v>350</v>
      </c>
      <c r="O8" s="33"/>
      <c r="P8" s="33"/>
      <c r="Q8" s="16">
        <v>1</v>
      </c>
      <c r="R8" s="22"/>
      <c r="S8" s="22">
        <v>7</v>
      </c>
      <c r="T8" s="32" t="s">
        <v>358</v>
      </c>
      <c r="U8" s="33"/>
      <c r="V8" s="33"/>
      <c r="W8" s="16">
        <v>1</v>
      </c>
      <c r="X8" s="25"/>
      <c r="Y8" s="18"/>
      <c r="Z8" s="30"/>
      <c r="AA8" s="31"/>
      <c r="AB8" s="31"/>
      <c r="AC8" s="20"/>
      <c r="AD8" s="27"/>
      <c r="AE8" s="18"/>
      <c r="AF8" s="30"/>
      <c r="AG8" s="31"/>
      <c r="AH8" s="31"/>
      <c r="AI8" s="20"/>
      <c r="AJ8" s="28"/>
      <c r="AK8" s="28"/>
    </row>
    <row r="9" spans="1:43" ht="15.95" customHeight="1">
      <c r="A9" s="18"/>
      <c r="B9" s="30"/>
      <c r="C9" s="31"/>
      <c r="D9" s="31"/>
      <c r="E9" s="20"/>
      <c r="F9" s="25"/>
      <c r="G9" s="18"/>
      <c r="H9" s="30"/>
      <c r="I9" s="31"/>
      <c r="J9" s="31"/>
      <c r="K9" s="20"/>
      <c r="L9" s="18"/>
      <c r="M9" s="22">
        <v>2</v>
      </c>
      <c r="N9" s="32" t="s">
        <v>351</v>
      </c>
      <c r="O9" s="33"/>
      <c r="P9" s="33"/>
      <c r="Q9" s="16">
        <v>1</v>
      </c>
      <c r="R9" s="22"/>
      <c r="S9" s="22">
        <v>8</v>
      </c>
      <c r="T9" s="32" t="s">
        <v>359</v>
      </c>
      <c r="U9" s="33"/>
      <c r="V9" s="33"/>
      <c r="W9" s="16">
        <v>1</v>
      </c>
      <c r="X9" s="25"/>
      <c r="Y9" s="18"/>
      <c r="Z9" s="30"/>
      <c r="AA9" s="31"/>
      <c r="AB9" s="31"/>
      <c r="AC9" s="20"/>
      <c r="AD9" s="27"/>
      <c r="AE9" s="18"/>
      <c r="AF9" s="30"/>
      <c r="AG9" s="31"/>
      <c r="AH9" s="31"/>
      <c r="AI9" s="20"/>
      <c r="AJ9" s="28"/>
      <c r="AK9" s="28"/>
    </row>
    <row r="10" spans="1:43" ht="15.95" customHeight="1">
      <c r="A10" s="18"/>
      <c r="B10" s="30"/>
      <c r="C10" s="31"/>
      <c r="D10" s="31"/>
      <c r="E10" s="20"/>
      <c r="F10" s="25"/>
      <c r="G10" s="18"/>
      <c r="H10" s="30"/>
      <c r="I10" s="31"/>
      <c r="J10" s="31"/>
      <c r="K10" s="20"/>
      <c r="L10" s="18"/>
      <c r="M10" s="22">
        <v>3</v>
      </c>
      <c r="N10" s="32" t="s">
        <v>353</v>
      </c>
      <c r="O10" s="33"/>
      <c r="P10" s="33"/>
      <c r="Q10" s="16">
        <v>1</v>
      </c>
      <c r="R10" s="22"/>
      <c r="S10" s="22">
        <v>9</v>
      </c>
      <c r="T10" s="32" t="s">
        <v>360</v>
      </c>
      <c r="U10" s="33"/>
      <c r="V10" s="33"/>
      <c r="W10" s="16">
        <v>1</v>
      </c>
      <c r="X10" s="25"/>
      <c r="Y10" s="18"/>
      <c r="Z10" s="30"/>
      <c r="AA10" s="31"/>
      <c r="AB10" s="31"/>
      <c r="AC10" s="20"/>
      <c r="AD10" s="27"/>
      <c r="AE10" s="18"/>
      <c r="AF10" s="30"/>
      <c r="AG10" s="31"/>
      <c r="AH10" s="31"/>
      <c r="AI10" s="20"/>
      <c r="AJ10" s="28"/>
      <c r="AK10" s="28"/>
    </row>
    <row r="11" spans="1:43" s="12" customFormat="1" ht="15.95" customHeight="1">
      <c r="A11" s="18"/>
      <c r="B11" s="30"/>
      <c r="C11" s="31"/>
      <c r="D11" s="31"/>
      <c r="E11" s="20"/>
      <c r="F11" s="25"/>
      <c r="G11" s="18"/>
      <c r="H11" s="30"/>
      <c r="I11" s="31"/>
      <c r="J11" s="31"/>
      <c r="K11" s="20"/>
      <c r="L11" s="18"/>
      <c r="M11" s="22">
        <v>4</v>
      </c>
      <c r="N11" s="32" t="s">
        <v>352</v>
      </c>
      <c r="O11" s="33"/>
      <c r="P11" s="33"/>
      <c r="Q11" s="16">
        <v>1</v>
      </c>
      <c r="R11" s="22"/>
      <c r="S11" s="22">
        <v>10</v>
      </c>
      <c r="T11" s="32" t="s">
        <v>361</v>
      </c>
      <c r="U11" s="33"/>
      <c r="V11" s="33"/>
      <c r="W11" s="16">
        <v>1</v>
      </c>
      <c r="X11" s="25"/>
      <c r="Y11" s="18"/>
      <c r="Z11" s="30"/>
      <c r="AA11" s="31"/>
      <c r="AB11" s="31"/>
      <c r="AC11" s="20"/>
      <c r="AD11" s="27"/>
      <c r="AE11" s="18"/>
      <c r="AF11" s="30"/>
      <c r="AG11" s="31"/>
      <c r="AH11" s="31"/>
      <c r="AI11" s="20"/>
      <c r="AJ11" s="28"/>
      <c r="AK11" s="28"/>
      <c r="AL11" s="5"/>
      <c r="AM11" s="5"/>
      <c r="AN11" s="5"/>
      <c r="AO11" s="5"/>
      <c r="AP11" s="5"/>
      <c r="AQ11" s="5"/>
    </row>
    <row r="12" spans="1:43" s="12" customFormat="1" ht="15.95" customHeight="1">
      <c r="A12" s="18"/>
      <c r="B12" s="30"/>
      <c r="C12" s="31"/>
      <c r="D12" s="31"/>
      <c r="E12" s="20"/>
      <c r="F12" s="25"/>
      <c r="G12" s="18"/>
      <c r="H12" s="30"/>
      <c r="I12" s="31"/>
      <c r="J12" s="31"/>
      <c r="K12" s="20"/>
      <c r="L12" s="18"/>
      <c r="M12" s="22">
        <v>5</v>
      </c>
      <c r="N12" s="32" t="s">
        <v>356</v>
      </c>
      <c r="O12" s="33"/>
      <c r="P12" s="33"/>
      <c r="Q12" s="16">
        <v>1</v>
      </c>
      <c r="R12" s="22"/>
      <c r="S12" s="22">
        <v>11</v>
      </c>
      <c r="T12" s="32" t="s">
        <v>362</v>
      </c>
      <c r="U12" s="33"/>
      <c r="V12" s="33"/>
      <c r="W12" s="16">
        <v>1</v>
      </c>
      <c r="X12" s="25"/>
      <c r="Y12" s="18"/>
      <c r="Z12" s="30"/>
      <c r="AA12" s="31"/>
      <c r="AB12" s="31"/>
      <c r="AC12" s="20"/>
      <c r="AD12" s="27"/>
      <c r="AE12" s="18"/>
      <c r="AF12" s="30"/>
      <c r="AG12" s="31"/>
      <c r="AH12" s="31"/>
      <c r="AI12" s="20"/>
      <c r="AJ12" s="28"/>
      <c r="AK12" s="28"/>
      <c r="AL12" s="5"/>
      <c r="AM12" s="5"/>
      <c r="AN12" s="5"/>
      <c r="AO12" s="5"/>
      <c r="AP12" s="5"/>
      <c r="AQ12" s="5"/>
    </row>
    <row r="13" spans="1:43" ht="15.95" customHeight="1">
      <c r="A13" s="18"/>
      <c r="B13" s="30"/>
      <c r="C13" s="31"/>
      <c r="D13" s="31"/>
      <c r="E13" s="20"/>
      <c r="F13" s="25"/>
      <c r="G13" s="18"/>
      <c r="H13" s="30"/>
      <c r="I13" s="31"/>
      <c r="J13" s="31"/>
      <c r="K13" s="20"/>
      <c r="L13" s="18"/>
      <c r="M13" s="22">
        <v>6</v>
      </c>
      <c r="N13" s="32" t="s">
        <v>357</v>
      </c>
      <c r="O13" s="33"/>
      <c r="P13" s="33"/>
      <c r="Q13" s="16">
        <v>1</v>
      </c>
      <c r="R13" s="22"/>
      <c r="S13" s="22">
        <v>12</v>
      </c>
      <c r="T13" s="32" t="s">
        <v>363</v>
      </c>
      <c r="U13" s="33"/>
      <c r="V13" s="33"/>
      <c r="W13" s="16">
        <v>1</v>
      </c>
      <c r="X13" s="25"/>
      <c r="Y13" s="18"/>
      <c r="Z13" s="30"/>
      <c r="AA13" s="31"/>
      <c r="AB13" s="31"/>
      <c r="AC13" s="20"/>
      <c r="AD13" s="27"/>
      <c r="AE13" s="18"/>
      <c r="AF13" s="30"/>
      <c r="AG13" s="31"/>
      <c r="AH13" s="31"/>
      <c r="AI13" s="20"/>
      <c r="AJ13" s="28"/>
      <c r="AK13" s="28"/>
    </row>
    <row r="14" spans="1:43" ht="15.95" customHeight="1">
      <c r="A14" s="18"/>
      <c r="B14" s="30"/>
      <c r="C14" s="31"/>
      <c r="D14" s="31"/>
      <c r="E14" s="20"/>
      <c r="F14" s="25"/>
      <c r="G14" s="18"/>
      <c r="H14" s="30"/>
      <c r="I14" s="31"/>
      <c r="J14" s="31"/>
      <c r="K14" s="20"/>
      <c r="L14" s="18"/>
      <c r="M14" s="39" t="s">
        <v>364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25"/>
      <c r="Y14" s="18"/>
      <c r="Z14" s="30"/>
      <c r="AA14" s="31"/>
      <c r="AB14" s="31"/>
      <c r="AC14" s="20"/>
      <c r="AD14" s="27"/>
      <c r="AE14" s="18"/>
      <c r="AF14" s="30"/>
      <c r="AG14" s="31"/>
      <c r="AH14" s="31"/>
      <c r="AI14" s="20"/>
      <c r="AJ14" s="28"/>
      <c r="AK14" s="28"/>
    </row>
    <row r="15" spans="1:43" ht="15.95" customHeight="1">
      <c r="A15" s="18"/>
      <c r="B15" s="30"/>
      <c r="C15" s="31"/>
      <c r="D15" s="31"/>
      <c r="E15" s="20"/>
      <c r="F15" s="25"/>
      <c r="G15" s="18"/>
      <c r="H15" s="30"/>
      <c r="I15" s="31"/>
      <c r="J15" s="31"/>
      <c r="K15" s="20"/>
      <c r="L15" s="1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25"/>
      <c r="Y15" s="18"/>
      <c r="Z15" s="30"/>
      <c r="AA15" s="31"/>
      <c r="AB15" s="31"/>
      <c r="AC15" s="20"/>
      <c r="AD15" s="27"/>
      <c r="AE15" s="18"/>
      <c r="AF15" s="30"/>
      <c r="AG15" s="31"/>
      <c r="AH15" s="31"/>
      <c r="AI15" s="20"/>
      <c r="AJ15" s="28"/>
      <c r="AK15" s="28"/>
    </row>
    <row r="16" spans="1:43" ht="15.95" customHeight="1">
      <c r="A16"/>
      <c r="B16" s="11"/>
      <c r="C16" s="13"/>
      <c r="D16"/>
      <c r="E16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/>
      <c r="AH16" s="4"/>
    </row>
    <row r="17" spans="1:43" ht="51">
      <c r="A17" s="1"/>
      <c r="B17" s="1"/>
      <c r="C17" s="1"/>
      <c r="D17" s="1"/>
      <c r="E17" s="1"/>
      <c r="F17" s="1"/>
      <c r="H17" s="40" t="s">
        <v>0</v>
      </c>
      <c r="I17" s="41"/>
      <c r="J17" s="42"/>
      <c r="K17" s="40" t="s">
        <v>1</v>
      </c>
      <c r="L17" s="41"/>
      <c r="M17" s="42"/>
      <c r="N17" s="40" t="s">
        <v>2</v>
      </c>
      <c r="O17" s="41"/>
      <c r="P17" s="42"/>
      <c r="Q17" s="40" t="s">
        <v>3</v>
      </c>
      <c r="R17" s="41"/>
      <c r="S17" s="42"/>
      <c r="T17" s="40" t="s">
        <v>4</v>
      </c>
      <c r="U17" s="41"/>
      <c r="V17" s="42"/>
      <c r="W17" s="40" t="s">
        <v>5</v>
      </c>
      <c r="X17" s="41"/>
      <c r="Y17" s="42"/>
      <c r="Z17" s="40" t="s">
        <v>6</v>
      </c>
      <c r="AA17" s="41"/>
      <c r="AB17" s="42"/>
      <c r="AC17" s="40" t="s">
        <v>7</v>
      </c>
      <c r="AD17" s="41"/>
      <c r="AE17" s="42"/>
      <c r="AF17" s="40" t="s">
        <v>8</v>
      </c>
      <c r="AG17" s="41"/>
      <c r="AH17" s="42"/>
      <c r="AI17" s="2" t="s">
        <v>9</v>
      </c>
      <c r="AJ17" s="2" t="s">
        <v>10</v>
      </c>
      <c r="AK17" s="1"/>
      <c r="AL17" s="1"/>
      <c r="AM17" s="1"/>
      <c r="AN17" s="1"/>
      <c r="AO17" s="1"/>
      <c r="AP17" s="1"/>
      <c r="AQ17"/>
    </row>
    <row r="18" spans="1:43" s="4" customFormat="1" ht="63.75">
      <c r="A18" s="3" t="s">
        <v>11</v>
      </c>
      <c r="B18" s="21" t="s">
        <v>354</v>
      </c>
      <c r="C18" s="3" t="s">
        <v>12</v>
      </c>
      <c r="D18" s="3" t="s">
        <v>13</v>
      </c>
      <c r="E18" s="3" t="s">
        <v>14</v>
      </c>
      <c r="F18" s="3" t="s">
        <v>15</v>
      </c>
      <c r="G18" s="3" t="s">
        <v>16</v>
      </c>
      <c r="H18" s="3" t="s">
        <v>17</v>
      </c>
      <c r="I18" s="3" t="s">
        <v>18</v>
      </c>
      <c r="J18" s="3" t="s">
        <v>19</v>
      </c>
      <c r="K18" s="3" t="s">
        <v>17</v>
      </c>
      <c r="L18" s="3" t="s">
        <v>18</v>
      </c>
      <c r="M18" s="3" t="s">
        <v>20</v>
      </c>
      <c r="N18" s="3" t="s">
        <v>17</v>
      </c>
      <c r="O18" s="3" t="s">
        <v>18</v>
      </c>
      <c r="P18" s="3" t="s">
        <v>21</v>
      </c>
      <c r="Q18" s="3" t="s">
        <v>17</v>
      </c>
      <c r="R18" s="3" t="s">
        <v>18</v>
      </c>
      <c r="S18" s="3" t="s">
        <v>21</v>
      </c>
      <c r="T18" s="3" t="s">
        <v>17</v>
      </c>
      <c r="U18" s="3" t="s">
        <v>18</v>
      </c>
      <c r="V18" s="3" t="s">
        <v>22</v>
      </c>
      <c r="W18" s="3" t="s">
        <v>17</v>
      </c>
      <c r="X18" s="3" t="s">
        <v>18</v>
      </c>
      <c r="Y18" s="3" t="s">
        <v>22</v>
      </c>
      <c r="Z18" s="3" t="s">
        <v>17</v>
      </c>
      <c r="AA18" s="3" t="s">
        <v>18</v>
      </c>
      <c r="AB18" s="3" t="s">
        <v>23</v>
      </c>
      <c r="AC18" s="3" t="s">
        <v>17</v>
      </c>
      <c r="AD18" s="3" t="s">
        <v>18</v>
      </c>
      <c r="AE18" s="3" t="s">
        <v>24</v>
      </c>
      <c r="AF18" s="3" t="s">
        <v>17</v>
      </c>
      <c r="AG18" s="3" t="s">
        <v>18</v>
      </c>
      <c r="AH18" s="3" t="s">
        <v>25</v>
      </c>
      <c r="AI18" s="3" t="s">
        <v>26</v>
      </c>
      <c r="AJ18" s="3" t="s">
        <v>27</v>
      </c>
      <c r="AK18" s="3" t="s">
        <v>28</v>
      </c>
      <c r="AL18" s="3" t="s">
        <v>29</v>
      </c>
      <c r="AM18" s="3" t="s">
        <v>30</v>
      </c>
      <c r="AN18" s="3" t="s">
        <v>31</v>
      </c>
      <c r="AO18" s="3" t="s">
        <v>32</v>
      </c>
      <c r="AP18" s="3" t="s">
        <v>33</v>
      </c>
      <c r="AQ18" s="3" t="s">
        <v>34</v>
      </c>
    </row>
    <row r="19" spans="1:43" ht="39.950000000000003" customHeight="1">
      <c r="A19" s="9">
        <v>3</v>
      </c>
      <c r="B19" s="45" t="s">
        <v>215</v>
      </c>
      <c r="C19" s="9" t="s">
        <v>48</v>
      </c>
      <c r="D19" s="23" t="s">
        <v>49</v>
      </c>
      <c r="E19" s="9" t="s">
        <v>50</v>
      </c>
      <c r="F19" s="23" t="s">
        <v>35</v>
      </c>
      <c r="G19" s="23" t="s">
        <v>36</v>
      </c>
      <c r="H19" s="9" t="s">
        <v>51</v>
      </c>
      <c r="I19" s="9" t="s">
        <v>37</v>
      </c>
      <c r="J19" s="10">
        <f t="shared" ref="J19:J50" si="0">IF(I19=0,0,H19*20/I19)</f>
        <v>13.058823529411764</v>
      </c>
      <c r="K19" s="9" t="s">
        <v>52</v>
      </c>
      <c r="L19" s="9" t="s">
        <v>53</v>
      </c>
      <c r="M19" s="10">
        <f t="shared" ref="M19:M50" si="1">IF(L19=0,0,K19*20/L19)</f>
        <v>11.581818181818182</v>
      </c>
      <c r="N19" s="9" t="s">
        <v>54</v>
      </c>
      <c r="O19" s="9" t="s">
        <v>55</v>
      </c>
      <c r="P19" s="10">
        <f t="shared" ref="P19:P50" si="2">IF(O19=0,0,N19*20/O19)</f>
        <v>11.781818181818181</v>
      </c>
      <c r="Q19" s="9" t="s">
        <v>40</v>
      </c>
      <c r="R19" s="9">
        <v>0</v>
      </c>
      <c r="S19" s="10">
        <f t="shared" ref="S19:S50" si="3">IF(R19=0,0,Q19*20/R19)</f>
        <v>0</v>
      </c>
      <c r="T19" s="9">
        <v>0</v>
      </c>
      <c r="U19" s="9">
        <v>0</v>
      </c>
      <c r="V19" s="9">
        <f t="shared" ref="V19:V50" si="4">IF(U19=0,0,T19*15/U19)</f>
        <v>0</v>
      </c>
      <c r="W19" s="9" t="s">
        <v>56</v>
      </c>
      <c r="X19" s="9" t="s">
        <v>53</v>
      </c>
      <c r="Y19" s="10">
        <f t="shared" ref="Y19:Y50" si="5">IF(X19=0,0,W19*15/X19)</f>
        <v>9.627272727272727</v>
      </c>
      <c r="Z19" s="9" t="s">
        <v>40</v>
      </c>
      <c r="AA19" s="9">
        <v>0</v>
      </c>
      <c r="AB19" s="10">
        <f t="shared" ref="AB19:AB50" si="6">IF(AA19=0,0,Z19*15/AA19)</f>
        <v>0</v>
      </c>
      <c r="AC19" s="9" t="s">
        <v>57</v>
      </c>
      <c r="AD19" s="9" t="s">
        <v>58</v>
      </c>
      <c r="AE19" s="10">
        <f t="shared" ref="AE19:AE50" si="7">IF(AD19=0,0,AC19*15/AD19)</f>
        <v>10.095000000000001</v>
      </c>
      <c r="AF19" s="9" t="s">
        <v>59</v>
      </c>
      <c r="AG19" s="9">
        <v>0</v>
      </c>
      <c r="AH19" s="9">
        <f t="shared" ref="AH19:AH50" si="8">IF(AG19=0,0,AF19*5/AG19)</f>
        <v>0</v>
      </c>
      <c r="AI19" s="10">
        <f t="shared" ref="AI19:AI50" si="9">AH19+AE19+AB19+Y19+V19+S19+P19+M19+J19</f>
        <v>56.144732620320852</v>
      </c>
      <c r="AJ19" s="9" t="s">
        <v>60</v>
      </c>
      <c r="AK19" s="10">
        <f t="shared" ref="AK19:AK50" si="10">AJ19+AI19</f>
        <v>136.14473262032084</v>
      </c>
      <c r="AL19" s="23" t="s">
        <v>61</v>
      </c>
      <c r="AM19" s="23" t="s">
        <v>62</v>
      </c>
      <c r="AN19" s="23" t="s">
        <v>36</v>
      </c>
      <c r="AO19" s="23" t="s">
        <v>43</v>
      </c>
      <c r="AP19" s="23" t="s">
        <v>43</v>
      </c>
      <c r="AQ19" s="23" t="s">
        <v>63</v>
      </c>
    </row>
    <row r="20" spans="1:43" ht="39.950000000000003" customHeight="1">
      <c r="A20" s="6">
        <v>4</v>
      </c>
      <c r="B20" s="46"/>
      <c r="C20" s="6" t="s">
        <v>64</v>
      </c>
      <c r="D20" s="7" t="s">
        <v>65</v>
      </c>
      <c r="E20" s="6" t="s">
        <v>66</v>
      </c>
      <c r="F20" s="7" t="s">
        <v>35</v>
      </c>
      <c r="G20" s="7" t="s">
        <v>36</v>
      </c>
      <c r="H20" s="6" t="s">
        <v>67</v>
      </c>
      <c r="I20" s="6" t="s">
        <v>37</v>
      </c>
      <c r="J20" s="8">
        <f t="shared" si="0"/>
        <v>12.047058823529412</v>
      </c>
      <c r="K20" s="6" t="s">
        <v>68</v>
      </c>
      <c r="L20" s="6" t="s">
        <v>53</v>
      </c>
      <c r="M20" s="8">
        <f t="shared" si="1"/>
        <v>9.418181818181818</v>
      </c>
      <c r="N20" s="6" t="s">
        <v>69</v>
      </c>
      <c r="O20" s="6" t="s">
        <v>55</v>
      </c>
      <c r="P20" s="8">
        <f t="shared" si="2"/>
        <v>10.4</v>
      </c>
      <c r="Q20" s="6" t="s">
        <v>40</v>
      </c>
      <c r="R20" s="6">
        <v>0</v>
      </c>
      <c r="S20" s="8">
        <f t="shared" si="3"/>
        <v>0</v>
      </c>
      <c r="T20" s="6">
        <v>0</v>
      </c>
      <c r="U20" s="6">
        <v>0</v>
      </c>
      <c r="V20" s="6">
        <f t="shared" si="4"/>
        <v>0</v>
      </c>
      <c r="W20" s="6" t="s">
        <v>70</v>
      </c>
      <c r="X20" s="6" t="s">
        <v>71</v>
      </c>
      <c r="Y20" s="8">
        <f t="shared" si="5"/>
        <v>8.58</v>
      </c>
      <c r="Z20" s="6" t="s">
        <v>40</v>
      </c>
      <c r="AA20" s="6">
        <v>0</v>
      </c>
      <c r="AB20" s="8">
        <f t="shared" si="6"/>
        <v>0</v>
      </c>
      <c r="AC20" s="6" t="s">
        <v>72</v>
      </c>
      <c r="AD20" s="6" t="s">
        <v>53</v>
      </c>
      <c r="AE20" s="8">
        <f t="shared" si="7"/>
        <v>8.4</v>
      </c>
      <c r="AF20" s="6" t="s">
        <v>73</v>
      </c>
      <c r="AG20" s="6">
        <v>0</v>
      </c>
      <c r="AH20" s="6">
        <f t="shared" si="8"/>
        <v>0</v>
      </c>
      <c r="AI20" s="8">
        <f t="shared" si="9"/>
        <v>48.845240641711229</v>
      </c>
      <c r="AJ20" s="6" t="s">
        <v>75</v>
      </c>
      <c r="AK20" s="8">
        <f t="shared" si="10"/>
        <v>133.84524064171123</v>
      </c>
      <c r="AL20" s="7" t="s">
        <v>76</v>
      </c>
      <c r="AM20" s="7" t="s">
        <v>77</v>
      </c>
      <c r="AN20" s="7" t="s">
        <v>47</v>
      </c>
      <c r="AO20" s="7" t="s">
        <v>43</v>
      </c>
      <c r="AP20" s="7" t="s">
        <v>43</v>
      </c>
      <c r="AQ20" s="7" t="s">
        <v>78</v>
      </c>
    </row>
    <row r="21" spans="1:43" ht="39.950000000000003" customHeight="1">
      <c r="A21" s="6">
        <v>6</v>
      </c>
      <c r="B21" s="46"/>
      <c r="C21" s="6" t="s">
        <v>81</v>
      </c>
      <c r="D21" s="7" t="s">
        <v>82</v>
      </c>
      <c r="E21" s="6" t="s">
        <v>83</v>
      </c>
      <c r="F21" s="7" t="s">
        <v>35</v>
      </c>
      <c r="G21" s="7" t="s">
        <v>36</v>
      </c>
      <c r="H21" s="6" t="s">
        <v>84</v>
      </c>
      <c r="I21" s="6" t="s">
        <v>37</v>
      </c>
      <c r="J21" s="8">
        <f t="shared" si="0"/>
        <v>11.670588235294117</v>
      </c>
      <c r="K21" s="6" t="s">
        <v>38</v>
      </c>
      <c r="L21" s="6" t="s">
        <v>53</v>
      </c>
      <c r="M21" s="8">
        <f t="shared" si="1"/>
        <v>10.909090909090908</v>
      </c>
      <c r="N21" s="6" t="s">
        <v>85</v>
      </c>
      <c r="O21" s="6" t="s">
        <v>55</v>
      </c>
      <c r="P21" s="8">
        <f t="shared" si="2"/>
        <v>11.454545454545455</v>
      </c>
      <c r="Q21" s="6" t="s">
        <v>40</v>
      </c>
      <c r="R21" s="6">
        <v>0</v>
      </c>
      <c r="S21" s="8">
        <f t="shared" si="3"/>
        <v>0</v>
      </c>
      <c r="T21" s="6">
        <v>0</v>
      </c>
      <c r="U21" s="6">
        <v>0</v>
      </c>
      <c r="V21" s="6">
        <f t="shared" si="4"/>
        <v>0</v>
      </c>
      <c r="W21" s="6" t="s">
        <v>86</v>
      </c>
      <c r="X21" s="6" t="s">
        <v>74</v>
      </c>
      <c r="Y21" s="8">
        <f t="shared" si="5"/>
        <v>9.4749999999999996</v>
      </c>
      <c r="Z21" s="6" t="s">
        <v>40</v>
      </c>
      <c r="AA21" s="6">
        <v>0</v>
      </c>
      <c r="AB21" s="8">
        <f t="shared" si="6"/>
        <v>0</v>
      </c>
      <c r="AC21" s="6" t="s">
        <v>87</v>
      </c>
      <c r="AD21" s="6" t="s">
        <v>53</v>
      </c>
      <c r="AE21" s="8">
        <f t="shared" si="7"/>
        <v>8.3590909090909093</v>
      </c>
      <c r="AF21" s="6" t="s">
        <v>40</v>
      </c>
      <c r="AG21" s="6">
        <v>0</v>
      </c>
      <c r="AH21" s="6">
        <f t="shared" si="8"/>
        <v>0</v>
      </c>
      <c r="AI21" s="8">
        <f t="shared" si="9"/>
        <v>51.868315508021389</v>
      </c>
      <c r="AJ21" s="6" t="s">
        <v>88</v>
      </c>
      <c r="AK21" s="8">
        <f t="shared" si="10"/>
        <v>132.8683155080214</v>
      </c>
      <c r="AL21" s="7" t="s">
        <v>89</v>
      </c>
      <c r="AM21" s="7" t="s">
        <v>90</v>
      </c>
      <c r="AN21" s="7" t="s">
        <v>36</v>
      </c>
      <c r="AO21" s="7" t="s">
        <v>43</v>
      </c>
      <c r="AP21" s="7" t="s">
        <v>43</v>
      </c>
      <c r="AQ21" s="7" t="s">
        <v>91</v>
      </c>
    </row>
    <row r="22" spans="1:43" ht="39.950000000000003" customHeight="1">
      <c r="A22" s="6">
        <v>9</v>
      </c>
      <c r="B22" s="46"/>
      <c r="C22" s="6" t="s">
        <v>105</v>
      </c>
      <c r="D22" s="7" t="s">
        <v>106</v>
      </c>
      <c r="E22" s="6" t="s">
        <v>107</v>
      </c>
      <c r="F22" s="7" t="s">
        <v>35</v>
      </c>
      <c r="G22" s="7" t="s">
        <v>36</v>
      </c>
      <c r="H22" s="6" t="s">
        <v>108</v>
      </c>
      <c r="I22" s="6" t="s">
        <v>41</v>
      </c>
      <c r="J22" s="8">
        <f t="shared" si="0"/>
        <v>15</v>
      </c>
      <c r="K22" s="6" t="s">
        <v>109</v>
      </c>
      <c r="L22" s="6" t="s">
        <v>53</v>
      </c>
      <c r="M22" s="8">
        <f t="shared" si="1"/>
        <v>13.745454545454546</v>
      </c>
      <c r="N22" s="6" t="s">
        <v>110</v>
      </c>
      <c r="O22" s="6" t="s">
        <v>55</v>
      </c>
      <c r="P22" s="8">
        <f t="shared" si="2"/>
        <v>13.781818181818181</v>
      </c>
      <c r="Q22" s="6" t="s">
        <v>40</v>
      </c>
      <c r="R22" s="6">
        <v>0</v>
      </c>
      <c r="S22" s="8">
        <f t="shared" si="3"/>
        <v>0</v>
      </c>
      <c r="T22" s="6">
        <v>0</v>
      </c>
      <c r="U22" s="6">
        <v>0</v>
      </c>
      <c r="V22" s="6">
        <f t="shared" si="4"/>
        <v>0</v>
      </c>
      <c r="W22" s="6" t="s">
        <v>111</v>
      </c>
      <c r="X22" s="6" t="s">
        <v>53</v>
      </c>
      <c r="Y22" s="8">
        <f t="shared" si="5"/>
        <v>9.0136363636363637</v>
      </c>
      <c r="Z22" s="6" t="s">
        <v>40</v>
      </c>
      <c r="AA22" s="6">
        <v>0</v>
      </c>
      <c r="AB22" s="8">
        <f t="shared" si="6"/>
        <v>0</v>
      </c>
      <c r="AC22" s="6" t="s">
        <v>112</v>
      </c>
      <c r="AD22" s="6" t="s">
        <v>41</v>
      </c>
      <c r="AE22" s="8">
        <f t="shared" si="7"/>
        <v>11.083333333333334</v>
      </c>
      <c r="AF22" s="6" t="s">
        <v>40</v>
      </c>
      <c r="AG22" s="6">
        <v>0</v>
      </c>
      <c r="AH22" s="6">
        <f t="shared" si="8"/>
        <v>0</v>
      </c>
      <c r="AI22" s="8">
        <f t="shared" si="9"/>
        <v>62.624242424242425</v>
      </c>
      <c r="AJ22" s="6" t="s">
        <v>113</v>
      </c>
      <c r="AK22" s="8">
        <f t="shared" si="10"/>
        <v>131.62424242424242</v>
      </c>
      <c r="AL22" s="7" t="s">
        <v>114</v>
      </c>
      <c r="AM22" s="7" t="s">
        <v>115</v>
      </c>
      <c r="AN22" s="7" t="s">
        <v>116</v>
      </c>
      <c r="AO22" s="7" t="s">
        <v>43</v>
      </c>
      <c r="AP22" s="7" t="s">
        <v>43</v>
      </c>
      <c r="AQ22" s="7" t="s">
        <v>117</v>
      </c>
    </row>
    <row r="23" spans="1:43" ht="39.950000000000003" customHeight="1">
      <c r="A23" s="6">
        <v>7</v>
      </c>
      <c r="B23" s="46"/>
      <c r="C23" s="6" t="s">
        <v>92</v>
      </c>
      <c r="D23" s="7" t="s">
        <v>93</v>
      </c>
      <c r="E23" s="6" t="s">
        <v>94</v>
      </c>
      <c r="F23" s="7" t="s">
        <v>35</v>
      </c>
      <c r="G23" s="7" t="s">
        <v>36</v>
      </c>
      <c r="H23" s="6" t="s">
        <v>95</v>
      </c>
      <c r="I23" s="6" t="s">
        <v>37</v>
      </c>
      <c r="J23" s="8">
        <f t="shared" si="0"/>
        <v>15.152941176470588</v>
      </c>
      <c r="K23" s="6" t="s">
        <v>96</v>
      </c>
      <c r="L23" s="6" t="s">
        <v>53</v>
      </c>
      <c r="M23" s="8">
        <f t="shared" si="1"/>
        <v>13.963636363636363</v>
      </c>
      <c r="N23" s="6" t="s">
        <v>97</v>
      </c>
      <c r="O23" s="6" t="s">
        <v>55</v>
      </c>
      <c r="P23" s="8">
        <f t="shared" si="2"/>
        <v>10</v>
      </c>
      <c r="Q23" s="6" t="s">
        <v>40</v>
      </c>
      <c r="R23" s="6">
        <v>0</v>
      </c>
      <c r="S23" s="8">
        <f t="shared" si="3"/>
        <v>0</v>
      </c>
      <c r="T23" s="6">
        <v>0</v>
      </c>
      <c r="U23" s="6">
        <v>0</v>
      </c>
      <c r="V23" s="6">
        <f t="shared" si="4"/>
        <v>0</v>
      </c>
      <c r="W23" s="6" t="s">
        <v>98</v>
      </c>
      <c r="X23" s="6" t="s">
        <v>71</v>
      </c>
      <c r="Y23" s="8">
        <f t="shared" si="5"/>
        <v>9.9824999999999999</v>
      </c>
      <c r="Z23" s="6" t="s">
        <v>40</v>
      </c>
      <c r="AA23" s="6">
        <v>0</v>
      </c>
      <c r="AB23" s="8">
        <f t="shared" si="6"/>
        <v>0</v>
      </c>
      <c r="AC23" s="6" t="s">
        <v>99</v>
      </c>
      <c r="AD23" s="6" t="s">
        <v>53</v>
      </c>
      <c r="AE23" s="8">
        <f t="shared" si="7"/>
        <v>9.3545454545454554</v>
      </c>
      <c r="AF23" s="6" t="s">
        <v>40</v>
      </c>
      <c r="AG23" s="6">
        <v>0</v>
      </c>
      <c r="AH23" s="6">
        <f t="shared" si="8"/>
        <v>0</v>
      </c>
      <c r="AI23" s="8">
        <f t="shared" si="9"/>
        <v>58.453622994652406</v>
      </c>
      <c r="AJ23" s="6" t="s">
        <v>100</v>
      </c>
      <c r="AK23" s="8">
        <f t="shared" si="10"/>
        <v>132.45362299465239</v>
      </c>
      <c r="AL23" s="7" t="s">
        <v>76</v>
      </c>
      <c r="AM23" s="7" t="s">
        <v>101</v>
      </c>
      <c r="AN23" s="7" t="s">
        <v>36</v>
      </c>
      <c r="AO23" s="7" t="s">
        <v>43</v>
      </c>
      <c r="AP23" s="7" t="s">
        <v>43</v>
      </c>
      <c r="AQ23" s="7" t="s">
        <v>102</v>
      </c>
    </row>
    <row r="24" spans="1:43" ht="39.950000000000003" customHeight="1">
      <c r="A24" s="6">
        <v>11</v>
      </c>
      <c r="B24" s="47"/>
      <c r="C24" s="6" t="s">
        <v>119</v>
      </c>
      <c r="D24" s="7" t="s">
        <v>120</v>
      </c>
      <c r="E24" s="6" t="s">
        <v>121</v>
      </c>
      <c r="F24" s="7" t="s">
        <v>35</v>
      </c>
      <c r="G24" s="7" t="s">
        <v>36</v>
      </c>
      <c r="H24" s="6" t="s">
        <v>122</v>
      </c>
      <c r="I24" s="6" t="s">
        <v>79</v>
      </c>
      <c r="J24" s="8">
        <f t="shared" si="0"/>
        <v>14.228571428571428</v>
      </c>
      <c r="K24" s="6" t="s">
        <v>123</v>
      </c>
      <c r="L24" s="6" t="s">
        <v>124</v>
      </c>
      <c r="M24" s="8">
        <f t="shared" si="1"/>
        <v>12.326760563380281</v>
      </c>
      <c r="N24" s="6" t="s">
        <v>125</v>
      </c>
      <c r="O24" s="6" t="s">
        <v>55</v>
      </c>
      <c r="P24" s="8">
        <f t="shared" si="2"/>
        <v>12</v>
      </c>
      <c r="Q24" s="6" t="s">
        <v>40</v>
      </c>
      <c r="R24" s="6">
        <v>0</v>
      </c>
      <c r="S24" s="8">
        <f t="shared" si="3"/>
        <v>0</v>
      </c>
      <c r="T24" s="6">
        <v>0</v>
      </c>
      <c r="U24" s="6">
        <v>0</v>
      </c>
      <c r="V24" s="6">
        <f t="shared" si="4"/>
        <v>0</v>
      </c>
      <c r="W24" s="6" t="s">
        <v>126</v>
      </c>
      <c r="X24" s="6" t="s">
        <v>53</v>
      </c>
      <c r="Y24" s="8">
        <f t="shared" si="5"/>
        <v>9.327272727272728</v>
      </c>
      <c r="Z24" s="6" t="s">
        <v>40</v>
      </c>
      <c r="AA24" s="6">
        <v>0</v>
      </c>
      <c r="AB24" s="8">
        <f t="shared" si="6"/>
        <v>0</v>
      </c>
      <c r="AC24" s="6" t="s">
        <v>40</v>
      </c>
      <c r="AD24" s="6">
        <v>0</v>
      </c>
      <c r="AE24" s="8">
        <f t="shared" si="7"/>
        <v>0</v>
      </c>
      <c r="AF24" s="6" t="s">
        <v>40</v>
      </c>
      <c r="AG24" s="6">
        <v>0</v>
      </c>
      <c r="AH24" s="6">
        <f t="shared" si="8"/>
        <v>0</v>
      </c>
      <c r="AI24" s="8">
        <f t="shared" si="9"/>
        <v>47.882604719224439</v>
      </c>
      <c r="AJ24" s="6" t="s">
        <v>127</v>
      </c>
      <c r="AK24" s="8">
        <f t="shared" si="10"/>
        <v>130.88260471922445</v>
      </c>
      <c r="AL24" s="7" t="s">
        <v>128</v>
      </c>
      <c r="AM24" s="7" t="s">
        <v>129</v>
      </c>
      <c r="AN24" s="7" t="s">
        <v>47</v>
      </c>
      <c r="AO24" s="7" t="s">
        <v>130</v>
      </c>
      <c r="AP24" s="7" t="s">
        <v>43</v>
      </c>
      <c r="AQ24" s="7" t="s">
        <v>131</v>
      </c>
    </row>
    <row r="25" spans="1:43" ht="39.950000000000003" customHeight="1">
      <c r="A25" s="6">
        <v>3</v>
      </c>
      <c r="B25" s="45" t="s">
        <v>216</v>
      </c>
      <c r="C25" s="6" t="s">
        <v>48</v>
      </c>
      <c r="D25" s="7" t="s">
        <v>49</v>
      </c>
      <c r="E25" s="6" t="s">
        <v>50</v>
      </c>
      <c r="F25" s="7" t="s">
        <v>35</v>
      </c>
      <c r="G25" s="7" t="s">
        <v>36</v>
      </c>
      <c r="H25" s="6" t="s">
        <v>51</v>
      </c>
      <c r="I25" s="6" t="s">
        <v>37</v>
      </c>
      <c r="J25" s="8">
        <f t="shared" si="0"/>
        <v>13.058823529411764</v>
      </c>
      <c r="K25" s="6" t="s">
        <v>52</v>
      </c>
      <c r="L25" s="6" t="s">
        <v>53</v>
      </c>
      <c r="M25" s="8">
        <f t="shared" si="1"/>
        <v>11.581818181818182</v>
      </c>
      <c r="N25" s="6" t="s">
        <v>54</v>
      </c>
      <c r="O25" s="6" t="s">
        <v>55</v>
      </c>
      <c r="P25" s="8">
        <f t="shared" si="2"/>
        <v>11.781818181818181</v>
      </c>
      <c r="Q25" s="6" t="s">
        <v>40</v>
      </c>
      <c r="R25" s="6">
        <v>0</v>
      </c>
      <c r="S25" s="8">
        <f t="shared" si="3"/>
        <v>0</v>
      </c>
      <c r="T25" s="6">
        <v>0</v>
      </c>
      <c r="U25" s="6">
        <v>0</v>
      </c>
      <c r="V25" s="6">
        <f t="shared" si="4"/>
        <v>0</v>
      </c>
      <c r="W25" s="6" t="s">
        <v>56</v>
      </c>
      <c r="X25" s="6" t="s">
        <v>53</v>
      </c>
      <c r="Y25" s="8">
        <f t="shared" si="5"/>
        <v>9.627272727272727</v>
      </c>
      <c r="Z25" s="6" t="s">
        <v>40</v>
      </c>
      <c r="AA25" s="6">
        <v>0</v>
      </c>
      <c r="AB25" s="8">
        <f t="shared" si="6"/>
        <v>0</v>
      </c>
      <c r="AC25" s="6" t="s">
        <v>57</v>
      </c>
      <c r="AD25" s="6" t="s">
        <v>58</v>
      </c>
      <c r="AE25" s="8">
        <f t="shared" si="7"/>
        <v>10.095000000000001</v>
      </c>
      <c r="AF25" s="6" t="s">
        <v>59</v>
      </c>
      <c r="AG25" s="6">
        <v>0</v>
      </c>
      <c r="AH25" s="6">
        <f t="shared" si="8"/>
        <v>0</v>
      </c>
      <c r="AI25" s="8">
        <f t="shared" si="9"/>
        <v>56.144732620320852</v>
      </c>
      <c r="AJ25" s="6" t="s">
        <v>60</v>
      </c>
      <c r="AK25" s="8">
        <f t="shared" si="10"/>
        <v>136.14473262032084</v>
      </c>
      <c r="AL25" s="7" t="s">
        <v>61</v>
      </c>
      <c r="AM25" s="7" t="s">
        <v>62</v>
      </c>
      <c r="AN25" s="7" t="s">
        <v>36</v>
      </c>
      <c r="AO25" s="7" t="s">
        <v>43</v>
      </c>
      <c r="AP25" s="7" t="s">
        <v>43</v>
      </c>
      <c r="AQ25" s="7" t="s">
        <v>63</v>
      </c>
    </row>
    <row r="26" spans="1:43" ht="39.950000000000003" customHeight="1">
      <c r="A26" s="9">
        <v>4</v>
      </c>
      <c r="B26" s="46"/>
      <c r="C26" s="9" t="s">
        <v>217</v>
      </c>
      <c r="D26" s="23" t="s">
        <v>218</v>
      </c>
      <c r="E26" s="9" t="s">
        <v>219</v>
      </c>
      <c r="F26" s="23" t="s">
        <v>35</v>
      </c>
      <c r="G26" s="23" t="s">
        <v>36</v>
      </c>
      <c r="H26" s="9" t="s">
        <v>201</v>
      </c>
      <c r="I26" s="9" t="s">
        <v>37</v>
      </c>
      <c r="J26" s="10">
        <f t="shared" si="0"/>
        <v>13.2</v>
      </c>
      <c r="K26" s="9" t="s">
        <v>80</v>
      </c>
      <c r="L26" s="9" t="s">
        <v>53</v>
      </c>
      <c r="M26" s="10">
        <f t="shared" si="1"/>
        <v>13.054545454545455</v>
      </c>
      <c r="N26" s="9" t="s">
        <v>181</v>
      </c>
      <c r="O26" s="9" t="s">
        <v>55</v>
      </c>
      <c r="P26" s="10">
        <f t="shared" si="2"/>
        <v>13.636363636363637</v>
      </c>
      <c r="Q26" s="9" t="s">
        <v>40</v>
      </c>
      <c r="R26" s="9">
        <v>0</v>
      </c>
      <c r="S26" s="10">
        <f t="shared" si="3"/>
        <v>0</v>
      </c>
      <c r="T26" s="9">
        <v>0</v>
      </c>
      <c r="U26" s="9">
        <v>0</v>
      </c>
      <c r="V26" s="9">
        <f t="shared" si="4"/>
        <v>0</v>
      </c>
      <c r="W26" s="9" t="s">
        <v>220</v>
      </c>
      <c r="X26" s="9" t="s">
        <v>221</v>
      </c>
      <c r="Y26" s="10">
        <f t="shared" si="5"/>
        <v>13.987500000000001</v>
      </c>
      <c r="Z26" s="9" t="s">
        <v>40</v>
      </c>
      <c r="AA26" s="9">
        <v>0</v>
      </c>
      <c r="AB26" s="10">
        <f t="shared" si="6"/>
        <v>0</v>
      </c>
      <c r="AC26" s="9" t="s">
        <v>222</v>
      </c>
      <c r="AD26" s="9" t="s">
        <v>46</v>
      </c>
      <c r="AE26" s="10">
        <f t="shared" si="7"/>
        <v>13.65</v>
      </c>
      <c r="AF26" s="9" t="s">
        <v>40</v>
      </c>
      <c r="AG26" s="9">
        <v>0</v>
      </c>
      <c r="AH26" s="9">
        <f t="shared" si="8"/>
        <v>0</v>
      </c>
      <c r="AI26" s="10">
        <f t="shared" si="9"/>
        <v>67.528409090909093</v>
      </c>
      <c r="AJ26" s="9" t="s">
        <v>42</v>
      </c>
      <c r="AK26" s="10">
        <f t="shared" si="10"/>
        <v>133.52840909090909</v>
      </c>
      <c r="AL26" s="23" t="s">
        <v>223</v>
      </c>
      <c r="AM26" s="23" t="s">
        <v>224</v>
      </c>
      <c r="AN26" s="23" t="s">
        <v>36</v>
      </c>
      <c r="AO26" s="23" t="s">
        <v>225</v>
      </c>
      <c r="AP26" s="23" t="s">
        <v>43</v>
      </c>
      <c r="AQ26" s="23" t="s">
        <v>226</v>
      </c>
    </row>
    <row r="27" spans="1:43" ht="39.950000000000003" customHeight="1">
      <c r="A27" s="6">
        <v>5</v>
      </c>
      <c r="B27" s="46"/>
      <c r="C27" s="6" t="s">
        <v>227</v>
      </c>
      <c r="D27" s="7" t="s">
        <v>228</v>
      </c>
      <c r="E27" s="6" t="s">
        <v>229</v>
      </c>
      <c r="F27" s="7" t="s">
        <v>35</v>
      </c>
      <c r="G27" s="7" t="s">
        <v>36</v>
      </c>
      <c r="H27" s="6" t="s">
        <v>157</v>
      </c>
      <c r="I27" s="6" t="s">
        <v>37</v>
      </c>
      <c r="J27" s="8">
        <f t="shared" si="0"/>
        <v>15.694117647058823</v>
      </c>
      <c r="K27" s="6" t="s">
        <v>195</v>
      </c>
      <c r="L27" s="6" t="s">
        <v>53</v>
      </c>
      <c r="M27" s="8">
        <f t="shared" si="1"/>
        <v>12.345454545454546</v>
      </c>
      <c r="N27" s="6" t="s">
        <v>161</v>
      </c>
      <c r="O27" s="6" t="s">
        <v>55</v>
      </c>
      <c r="P27" s="8">
        <f t="shared" si="2"/>
        <v>12.981818181818182</v>
      </c>
      <c r="Q27" s="6" t="s">
        <v>40</v>
      </c>
      <c r="R27" s="6">
        <v>0</v>
      </c>
      <c r="S27" s="8">
        <f t="shared" si="3"/>
        <v>0</v>
      </c>
      <c r="T27" s="6">
        <v>0</v>
      </c>
      <c r="U27" s="6">
        <v>0</v>
      </c>
      <c r="V27" s="6">
        <f t="shared" si="4"/>
        <v>0</v>
      </c>
      <c r="W27" s="6" t="s">
        <v>185</v>
      </c>
      <c r="X27" s="6" t="s">
        <v>53</v>
      </c>
      <c r="Y27" s="8">
        <f t="shared" si="5"/>
        <v>9</v>
      </c>
      <c r="Z27" s="6" t="s">
        <v>40</v>
      </c>
      <c r="AA27" s="6">
        <v>0</v>
      </c>
      <c r="AB27" s="8">
        <f t="shared" si="6"/>
        <v>0</v>
      </c>
      <c r="AC27" s="6" t="s">
        <v>209</v>
      </c>
      <c r="AD27" s="6" t="s">
        <v>38</v>
      </c>
      <c r="AE27" s="8">
        <f t="shared" si="7"/>
        <v>9.35</v>
      </c>
      <c r="AF27" s="6" t="s">
        <v>40</v>
      </c>
      <c r="AG27" s="6">
        <v>0</v>
      </c>
      <c r="AH27" s="6">
        <f t="shared" si="8"/>
        <v>0</v>
      </c>
      <c r="AI27" s="8">
        <f t="shared" si="9"/>
        <v>59.371390374331554</v>
      </c>
      <c r="AJ27" s="6" t="s">
        <v>100</v>
      </c>
      <c r="AK27" s="8">
        <f t="shared" si="10"/>
        <v>133.37139037433155</v>
      </c>
      <c r="AL27" s="7" t="s">
        <v>199</v>
      </c>
      <c r="AM27" s="7" t="s">
        <v>230</v>
      </c>
      <c r="AN27" s="7" t="s">
        <v>36</v>
      </c>
      <c r="AO27" s="7" t="s">
        <v>231</v>
      </c>
      <c r="AP27" s="7" t="s">
        <v>43</v>
      </c>
      <c r="AQ27" s="7" t="s">
        <v>232</v>
      </c>
    </row>
    <row r="28" spans="1:43" ht="39.950000000000003" customHeight="1">
      <c r="A28" s="6">
        <v>8</v>
      </c>
      <c r="B28" s="46"/>
      <c r="C28" s="6" t="s">
        <v>81</v>
      </c>
      <c r="D28" s="7" t="s">
        <v>82</v>
      </c>
      <c r="E28" s="6" t="s">
        <v>83</v>
      </c>
      <c r="F28" s="7" t="s">
        <v>35</v>
      </c>
      <c r="G28" s="7" t="s">
        <v>36</v>
      </c>
      <c r="H28" s="6" t="s">
        <v>84</v>
      </c>
      <c r="I28" s="6" t="s">
        <v>37</v>
      </c>
      <c r="J28" s="8">
        <f t="shared" si="0"/>
        <v>11.670588235294117</v>
      </c>
      <c r="K28" s="6" t="s">
        <v>38</v>
      </c>
      <c r="L28" s="6" t="s">
        <v>53</v>
      </c>
      <c r="M28" s="8">
        <f t="shared" si="1"/>
        <v>10.909090909090908</v>
      </c>
      <c r="N28" s="6" t="s">
        <v>85</v>
      </c>
      <c r="O28" s="6" t="s">
        <v>55</v>
      </c>
      <c r="P28" s="8">
        <f t="shared" si="2"/>
        <v>11.454545454545455</v>
      </c>
      <c r="Q28" s="6" t="s">
        <v>40</v>
      </c>
      <c r="R28" s="6">
        <v>0</v>
      </c>
      <c r="S28" s="8">
        <f t="shared" si="3"/>
        <v>0</v>
      </c>
      <c r="T28" s="6">
        <v>0</v>
      </c>
      <c r="U28" s="6">
        <v>0</v>
      </c>
      <c r="V28" s="6">
        <f t="shared" si="4"/>
        <v>0</v>
      </c>
      <c r="W28" s="6" t="s">
        <v>86</v>
      </c>
      <c r="X28" s="6" t="s">
        <v>74</v>
      </c>
      <c r="Y28" s="8">
        <f t="shared" si="5"/>
        <v>9.4749999999999996</v>
      </c>
      <c r="Z28" s="6" t="s">
        <v>40</v>
      </c>
      <c r="AA28" s="6">
        <v>0</v>
      </c>
      <c r="AB28" s="8">
        <f t="shared" si="6"/>
        <v>0</v>
      </c>
      <c r="AC28" s="6" t="s">
        <v>87</v>
      </c>
      <c r="AD28" s="6" t="s">
        <v>53</v>
      </c>
      <c r="AE28" s="8">
        <f t="shared" si="7"/>
        <v>8.3590909090909093</v>
      </c>
      <c r="AF28" s="6" t="s">
        <v>40</v>
      </c>
      <c r="AG28" s="6">
        <v>0</v>
      </c>
      <c r="AH28" s="6">
        <f t="shared" si="8"/>
        <v>0</v>
      </c>
      <c r="AI28" s="8">
        <f t="shared" si="9"/>
        <v>51.868315508021389</v>
      </c>
      <c r="AJ28" s="6" t="s">
        <v>88</v>
      </c>
      <c r="AK28" s="8">
        <f t="shared" si="10"/>
        <v>132.8683155080214</v>
      </c>
      <c r="AL28" s="7" t="s">
        <v>89</v>
      </c>
      <c r="AM28" s="7" t="s">
        <v>90</v>
      </c>
      <c r="AN28" s="7" t="s">
        <v>36</v>
      </c>
      <c r="AO28" s="7" t="s">
        <v>43</v>
      </c>
      <c r="AP28" s="7" t="s">
        <v>43</v>
      </c>
      <c r="AQ28" s="7" t="s">
        <v>91</v>
      </c>
    </row>
    <row r="29" spans="1:43" ht="39.950000000000003" customHeight="1">
      <c r="A29" s="6">
        <v>10</v>
      </c>
      <c r="B29" s="47"/>
      <c r="C29" s="6" t="s">
        <v>92</v>
      </c>
      <c r="D29" s="7" t="s">
        <v>93</v>
      </c>
      <c r="E29" s="6" t="s">
        <v>94</v>
      </c>
      <c r="F29" s="7" t="s">
        <v>35</v>
      </c>
      <c r="G29" s="7" t="s">
        <v>36</v>
      </c>
      <c r="H29" s="6" t="s">
        <v>95</v>
      </c>
      <c r="I29" s="6" t="s">
        <v>37</v>
      </c>
      <c r="J29" s="8">
        <f t="shared" si="0"/>
        <v>15.152941176470588</v>
      </c>
      <c r="K29" s="6" t="s">
        <v>96</v>
      </c>
      <c r="L29" s="6" t="s">
        <v>53</v>
      </c>
      <c r="M29" s="8">
        <f t="shared" si="1"/>
        <v>13.963636363636363</v>
      </c>
      <c r="N29" s="6" t="s">
        <v>97</v>
      </c>
      <c r="O29" s="6" t="s">
        <v>55</v>
      </c>
      <c r="P29" s="8">
        <f t="shared" si="2"/>
        <v>10</v>
      </c>
      <c r="Q29" s="6" t="s">
        <v>40</v>
      </c>
      <c r="R29" s="6">
        <v>0</v>
      </c>
      <c r="S29" s="8">
        <f t="shared" si="3"/>
        <v>0</v>
      </c>
      <c r="T29" s="6">
        <v>0</v>
      </c>
      <c r="U29" s="6">
        <v>0</v>
      </c>
      <c r="V29" s="6">
        <f t="shared" si="4"/>
        <v>0</v>
      </c>
      <c r="W29" s="6" t="s">
        <v>98</v>
      </c>
      <c r="X29" s="6" t="s">
        <v>71</v>
      </c>
      <c r="Y29" s="8">
        <f t="shared" si="5"/>
        <v>9.9824999999999999</v>
      </c>
      <c r="Z29" s="6" t="s">
        <v>40</v>
      </c>
      <c r="AA29" s="6">
        <v>0</v>
      </c>
      <c r="AB29" s="8">
        <f t="shared" si="6"/>
        <v>0</v>
      </c>
      <c r="AC29" s="6" t="s">
        <v>99</v>
      </c>
      <c r="AD29" s="6" t="s">
        <v>53</v>
      </c>
      <c r="AE29" s="8">
        <f t="shared" si="7"/>
        <v>9.3545454545454554</v>
      </c>
      <c r="AF29" s="6" t="s">
        <v>40</v>
      </c>
      <c r="AG29" s="6">
        <v>0</v>
      </c>
      <c r="AH29" s="6">
        <f t="shared" si="8"/>
        <v>0</v>
      </c>
      <c r="AI29" s="8">
        <f t="shared" si="9"/>
        <v>58.453622994652406</v>
      </c>
      <c r="AJ29" s="6" t="s">
        <v>100</v>
      </c>
      <c r="AK29" s="8">
        <f t="shared" si="10"/>
        <v>132.45362299465239</v>
      </c>
      <c r="AL29" s="7" t="s">
        <v>76</v>
      </c>
      <c r="AM29" s="7" t="s">
        <v>101</v>
      </c>
      <c r="AN29" s="7" t="s">
        <v>36</v>
      </c>
      <c r="AO29" s="7" t="s">
        <v>43</v>
      </c>
      <c r="AP29" s="7" t="s">
        <v>43</v>
      </c>
      <c r="AQ29" s="7" t="s">
        <v>102</v>
      </c>
    </row>
    <row r="30" spans="1:43" ht="39.950000000000003" customHeight="1">
      <c r="A30" s="9">
        <v>4</v>
      </c>
      <c r="B30" s="45" t="s">
        <v>271</v>
      </c>
      <c r="C30" s="9" t="s">
        <v>239</v>
      </c>
      <c r="D30" s="23" t="s">
        <v>240</v>
      </c>
      <c r="E30" s="9" t="s">
        <v>241</v>
      </c>
      <c r="F30" s="23" t="s">
        <v>35</v>
      </c>
      <c r="G30" s="23" t="s">
        <v>36</v>
      </c>
      <c r="H30" s="9" t="s">
        <v>45</v>
      </c>
      <c r="I30" s="9" t="s">
        <v>37</v>
      </c>
      <c r="J30" s="10">
        <f t="shared" si="0"/>
        <v>12.423529411764706</v>
      </c>
      <c r="K30" s="9" t="s">
        <v>203</v>
      </c>
      <c r="L30" s="9" t="s">
        <v>53</v>
      </c>
      <c r="M30" s="10">
        <f t="shared" si="1"/>
        <v>12.8</v>
      </c>
      <c r="N30" s="9" t="s">
        <v>242</v>
      </c>
      <c r="O30" s="9" t="s">
        <v>55</v>
      </c>
      <c r="P30" s="10">
        <f t="shared" si="2"/>
        <v>13.018181818181818</v>
      </c>
      <c r="Q30" s="9" t="s">
        <v>40</v>
      </c>
      <c r="R30" s="9">
        <v>0</v>
      </c>
      <c r="S30" s="10">
        <f t="shared" si="3"/>
        <v>0</v>
      </c>
      <c r="T30" s="9">
        <v>0</v>
      </c>
      <c r="U30" s="9">
        <v>0</v>
      </c>
      <c r="V30" s="9">
        <f t="shared" si="4"/>
        <v>0</v>
      </c>
      <c r="W30" s="9" t="s">
        <v>191</v>
      </c>
      <c r="X30" s="9" t="s">
        <v>53</v>
      </c>
      <c r="Y30" s="10">
        <f t="shared" si="5"/>
        <v>7.2681818181818185</v>
      </c>
      <c r="Z30" s="9" t="s">
        <v>40</v>
      </c>
      <c r="AA30" s="9">
        <v>0</v>
      </c>
      <c r="AB30" s="10">
        <f t="shared" si="6"/>
        <v>0</v>
      </c>
      <c r="AC30" s="9" t="s">
        <v>243</v>
      </c>
      <c r="AD30" s="9" t="s">
        <v>38</v>
      </c>
      <c r="AE30" s="10">
        <f t="shared" si="7"/>
        <v>12.775</v>
      </c>
      <c r="AF30" s="9" t="s">
        <v>40</v>
      </c>
      <c r="AG30" s="9">
        <v>0</v>
      </c>
      <c r="AH30" s="9">
        <f t="shared" si="8"/>
        <v>0</v>
      </c>
      <c r="AI30" s="10">
        <f t="shared" si="9"/>
        <v>58.284893048128339</v>
      </c>
      <c r="AJ30" s="9" t="s">
        <v>164</v>
      </c>
      <c r="AK30" s="10">
        <f t="shared" si="10"/>
        <v>131.28489304812834</v>
      </c>
      <c r="AL30" s="23" t="s">
        <v>202</v>
      </c>
      <c r="AM30" s="23" t="s">
        <v>244</v>
      </c>
      <c r="AN30" s="23" t="s">
        <v>36</v>
      </c>
      <c r="AO30" s="23" t="s">
        <v>245</v>
      </c>
      <c r="AP30" s="23" t="s">
        <v>43</v>
      </c>
      <c r="AQ30" s="23" t="s">
        <v>246</v>
      </c>
    </row>
    <row r="31" spans="1:43" ht="39.950000000000003" customHeight="1">
      <c r="A31" s="6">
        <v>1</v>
      </c>
      <c r="B31" s="46"/>
      <c r="C31" s="6" t="s">
        <v>233</v>
      </c>
      <c r="D31" s="7" t="s">
        <v>234</v>
      </c>
      <c r="E31" s="6" t="s">
        <v>235</v>
      </c>
      <c r="F31" s="7" t="s">
        <v>35</v>
      </c>
      <c r="G31" s="7" t="s">
        <v>36</v>
      </c>
      <c r="H31" s="6" t="s">
        <v>156</v>
      </c>
      <c r="I31" s="6" t="s">
        <v>37</v>
      </c>
      <c r="J31" s="8">
        <f t="shared" si="0"/>
        <v>14.870588235294118</v>
      </c>
      <c r="K31" s="6" t="s">
        <v>205</v>
      </c>
      <c r="L31" s="6" t="s">
        <v>53</v>
      </c>
      <c r="M31" s="8">
        <f t="shared" si="1"/>
        <v>12.672727272727272</v>
      </c>
      <c r="N31" s="6" t="s">
        <v>184</v>
      </c>
      <c r="O31" s="6" t="s">
        <v>55</v>
      </c>
      <c r="P31" s="8">
        <f t="shared" si="2"/>
        <v>12.363636363636363</v>
      </c>
      <c r="Q31" s="6" t="s">
        <v>40</v>
      </c>
      <c r="R31" s="6">
        <v>0</v>
      </c>
      <c r="S31" s="8">
        <f t="shared" si="3"/>
        <v>0</v>
      </c>
      <c r="T31" s="6">
        <v>0</v>
      </c>
      <c r="U31" s="6">
        <v>0</v>
      </c>
      <c r="V31" s="6">
        <f t="shared" si="4"/>
        <v>0</v>
      </c>
      <c r="W31" s="6" t="s">
        <v>190</v>
      </c>
      <c r="X31" s="6" t="s">
        <v>53</v>
      </c>
      <c r="Y31" s="8">
        <f t="shared" si="5"/>
        <v>10.036363636363637</v>
      </c>
      <c r="Z31" s="6" t="s">
        <v>40</v>
      </c>
      <c r="AA31" s="6">
        <v>0</v>
      </c>
      <c r="AB31" s="8">
        <f t="shared" si="6"/>
        <v>0</v>
      </c>
      <c r="AC31" s="6" t="s">
        <v>236</v>
      </c>
      <c r="AD31" s="6" t="s">
        <v>41</v>
      </c>
      <c r="AE31" s="8">
        <f t="shared" si="7"/>
        <v>11.5</v>
      </c>
      <c r="AF31" s="6">
        <v>0</v>
      </c>
      <c r="AG31" s="6">
        <v>0</v>
      </c>
      <c r="AH31" s="6">
        <f t="shared" si="8"/>
        <v>0</v>
      </c>
      <c r="AI31" s="8">
        <f t="shared" si="9"/>
        <v>61.443315508021399</v>
      </c>
      <c r="AJ31" s="6" t="s">
        <v>159</v>
      </c>
      <c r="AK31" s="8">
        <f t="shared" si="10"/>
        <v>129.44331550802139</v>
      </c>
      <c r="AL31" s="7" t="s">
        <v>196</v>
      </c>
      <c r="AM31" s="7" t="s">
        <v>237</v>
      </c>
      <c r="AN31" s="7" t="s">
        <v>36</v>
      </c>
      <c r="AO31" s="7" t="s">
        <v>43</v>
      </c>
      <c r="AP31" s="7" t="s">
        <v>43</v>
      </c>
      <c r="AQ31" s="7" t="s">
        <v>238</v>
      </c>
    </row>
    <row r="32" spans="1:43" ht="39.950000000000003" customHeight="1">
      <c r="A32" s="6">
        <v>6</v>
      </c>
      <c r="B32" s="46"/>
      <c r="C32" s="6" t="s">
        <v>278</v>
      </c>
      <c r="D32" s="7" t="s">
        <v>279</v>
      </c>
      <c r="E32" s="6" t="s">
        <v>280</v>
      </c>
      <c r="F32" s="7" t="s">
        <v>35</v>
      </c>
      <c r="G32" s="7" t="s">
        <v>36</v>
      </c>
      <c r="H32" s="6" t="s">
        <v>212</v>
      </c>
      <c r="I32" s="6" t="s">
        <v>37</v>
      </c>
      <c r="J32" s="8">
        <f t="shared" si="0"/>
        <v>11.058823529411764</v>
      </c>
      <c r="K32" s="6" t="s">
        <v>188</v>
      </c>
      <c r="L32" s="6" t="s">
        <v>53</v>
      </c>
      <c r="M32" s="8">
        <f t="shared" si="1"/>
        <v>9.9454545454545453</v>
      </c>
      <c r="N32" s="6" t="s">
        <v>165</v>
      </c>
      <c r="O32" s="6" t="s">
        <v>55</v>
      </c>
      <c r="P32" s="8">
        <f t="shared" si="2"/>
        <v>10.436363636363636</v>
      </c>
      <c r="Q32" s="6" t="s">
        <v>40</v>
      </c>
      <c r="R32" s="6">
        <v>0</v>
      </c>
      <c r="S32" s="8">
        <f t="shared" si="3"/>
        <v>0</v>
      </c>
      <c r="T32" s="6">
        <v>0</v>
      </c>
      <c r="U32" s="6">
        <v>0</v>
      </c>
      <c r="V32" s="6">
        <f t="shared" si="4"/>
        <v>0</v>
      </c>
      <c r="W32" s="6" t="s">
        <v>281</v>
      </c>
      <c r="X32" s="6" t="s">
        <v>53</v>
      </c>
      <c r="Y32" s="8">
        <f t="shared" si="5"/>
        <v>6.9409090909090905</v>
      </c>
      <c r="Z32" s="6" t="s">
        <v>40</v>
      </c>
      <c r="AA32" s="6">
        <v>0</v>
      </c>
      <c r="AB32" s="8">
        <f t="shared" si="6"/>
        <v>0</v>
      </c>
      <c r="AC32" s="6" t="s">
        <v>168</v>
      </c>
      <c r="AD32" s="6" t="s">
        <v>53</v>
      </c>
      <c r="AE32" s="8">
        <f t="shared" si="7"/>
        <v>8.8636363636363633</v>
      </c>
      <c r="AF32" s="6" t="s">
        <v>40</v>
      </c>
      <c r="AG32" s="6">
        <v>0</v>
      </c>
      <c r="AH32" s="6">
        <f t="shared" si="8"/>
        <v>0</v>
      </c>
      <c r="AI32" s="8">
        <f t="shared" si="9"/>
        <v>47.245187165775405</v>
      </c>
      <c r="AJ32" s="6" t="s">
        <v>282</v>
      </c>
      <c r="AK32" s="8">
        <f t="shared" si="10"/>
        <v>129.24518716577541</v>
      </c>
      <c r="AL32" s="7" t="s">
        <v>174</v>
      </c>
      <c r="AM32" s="7" t="s">
        <v>283</v>
      </c>
      <c r="AN32" s="7" t="s">
        <v>47</v>
      </c>
      <c r="AO32" s="7" t="s">
        <v>43</v>
      </c>
      <c r="AP32" s="7" t="s">
        <v>43</v>
      </c>
      <c r="AQ32" s="7" t="s">
        <v>284</v>
      </c>
    </row>
    <row r="33" spans="1:43" ht="39.950000000000003" customHeight="1">
      <c r="A33" s="6">
        <v>2</v>
      </c>
      <c r="B33" s="46"/>
      <c r="C33" s="6" t="s">
        <v>272</v>
      </c>
      <c r="D33" s="7" t="s">
        <v>273</v>
      </c>
      <c r="E33" s="6" t="s">
        <v>274</v>
      </c>
      <c r="F33" s="7" t="s">
        <v>35</v>
      </c>
      <c r="G33" s="7" t="s">
        <v>36</v>
      </c>
      <c r="H33" s="6" t="s">
        <v>99</v>
      </c>
      <c r="I33" s="6" t="s">
        <v>58</v>
      </c>
      <c r="J33" s="8">
        <f t="shared" si="0"/>
        <v>13.72</v>
      </c>
      <c r="K33" s="6" t="s">
        <v>275</v>
      </c>
      <c r="L33" s="6" t="s">
        <v>53</v>
      </c>
      <c r="M33" s="8">
        <f t="shared" si="1"/>
        <v>14.090909090909092</v>
      </c>
      <c r="N33" s="6" t="s">
        <v>187</v>
      </c>
      <c r="O33" s="6" t="s">
        <v>38</v>
      </c>
      <c r="P33" s="8">
        <f t="shared" si="2"/>
        <v>14.633333333333333</v>
      </c>
      <c r="Q33" s="6" t="s">
        <v>40</v>
      </c>
      <c r="R33" s="6">
        <v>0</v>
      </c>
      <c r="S33" s="8">
        <f t="shared" si="3"/>
        <v>0</v>
      </c>
      <c r="T33" s="6">
        <v>0</v>
      </c>
      <c r="U33" s="6">
        <v>0</v>
      </c>
      <c r="V33" s="6">
        <f t="shared" si="4"/>
        <v>0</v>
      </c>
      <c r="W33" s="6" t="s">
        <v>268</v>
      </c>
      <c r="X33" s="6" t="s">
        <v>38</v>
      </c>
      <c r="Y33" s="8">
        <f t="shared" si="5"/>
        <v>11.525</v>
      </c>
      <c r="Z33" s="6" t="s">
        <v>40</v>
      </c>
      <c r="AA33" s="6">
        <v>0</v>
      </c>
      <c r="AB33" s="8">
        <f t="shared" si="6"/>
        <v>0</v>
      </c>
      <c r="AC33" s="6" t="s">
        <v>200</v>
      </c>
      <c r="AD33" s="6" t="s">
        <v>41</v>
      </c>
      <c r="AE33" s="8">
        <f t="shared" si="7"/>
        <v>10.5</v>
      </c>
      <c r="AF33" s="6" t="s">
        <v>172</v>
      </c>
      <c r="AG33" s="6">
        <v>0</v>
      </c>
      <c r="AH33" s="6">
        <f t="shared" si="8"/>
        <v>0</v>
      </c>
      <c r="AI33" s="8">
        <f t="shared" si="9"/>
        <v>64.469242424242424</v>
      </c>
      <c r="AJ33" s="6" t="s">
        <v>189</v>
      </c>
      <c r="AK33" s="8">
        <f t="shared" si="10"/>
        <v>128.46924242424242</v>
      </c>
      <c r="AL33" s="7" t="s">
        <v>194</v>
      </c>
      <c r="AM33" s="7" t="s">
        <v>276</v>
      </c>
      <c r="AN33" s="7" t="s">
        <v>36</v>
      </c>
      <c r="AO33" s="7" t="s">
        <v>43</v>
      </c>
      <c r="AP33" s="7" t="s">
        <v>43</v>
      </c>
      <c r="AQ33" s="7" t="s">
        <v>277</v>
      </c>
    </row>
    <row r="34" spans="1:43" ht="39.950000000000003" customHeight="1">
      <c r="A34" s="6">
        <v>8</v>
      </c>
      <c r="B34" s="46"/>
      <c r="C34" s="6" t="s">
        <v>249</v>
      </c>
      <c r="D34" s="7" t="s">
        <v>250</v>
      </c>
      <c r="E34" s="6" t="s">
        <v>251</v>
      </c>
      <c r="F34" s="7" t="s">
        <v>35</v>
      </c>
      <c r="G34" s="7" t="s">
        <v>36</v>
      </c>
      <c r="H34" s="6" t="s">
        <v>44</v>
      </c>
      <c r="I34" s="6" t="s">
        <v>37</v>
      </c>
      <c r="J34" s="8">
        <f t="shared" si="0"/>
        <v>12.117647058823529</v>
      </c>
      <c r="K34" s="6" t="s">
        <v>248</v>
      </c>
      <c r="L34" s="6" t="s">
        <v>53</v>
      </c>
      <c r="M34" s="8">
        <f t="shared" si="1"/>
        <v>11.436363636363636</v>
      </c>
      <c r="N34" s="6" t="s">
        <v>252</v>
      </c>
      <c r="O34" s="6" t="s">
        <v>55</v>
      </c>
      <c r="P34" s="8">
        <f t="shared" si="2"/>
        <v>12.545454545454545</v>
      </c>
      <c r="Q34" s="6" t="s">
        <v>40</v>
      </c>
      <c r="R34" s="6">
        <v>0</v>
      </c>
      <c r="S34" s="8">
        <f t="shared" si="3"/>
        <v>0</v>
      </c>
      <c r="T34" s="6">
        <v>0</v>
      </c>
      <c r="U34" s="6">
        <v>0</v>
      </c>
      <c r="V34" s="6">
        <f t="shared" si="4"/>
        <v>0</v>
      </c>
      <c r="W34" s="6" t="s">
        <v>162</v>
      </c>
      <c r="X34" s="6" t="s">
        <v>53</v>
      </c>
      <c r="Y34" s="8">
        <f t="shared" si="5"/>
        <v>9.9409090909090914</v>
      </c>
      <c r="Z34" s="6" t="s">
        <v>40</v>
      </c>
      <c r="AA34" s="6">
        <v>0</v>
      </c>
      <c r="AB34" s="8">
        <f t="shared" si="6"/>
        <v>0</v>
      </c>
      <c r="AC34" s="6" t="s">
        <v>169</v>
      </c>
      <c r="AD34" s="6" t="s">
        <v>38</v>
      </c>
      <c r="AE34" s="8">
        <f t="shared" si="7"/>
        <v>10.425000000000001</v>
      </c>
      <c r="AF34" s="6" t="s">
        <v>40</v>
      </c>
      <c r="AG34" s="6">
        <v>0</v>
      </c>
      <c r="AH34" s="6">
        <f t="shared" si="8"/>
        <v>0</v>
      </c>
      <c r="AI34" s="8">
        <f t="shared" si="9"/>
        <v>56.465374331550805</v>
      </c>
      <c r="AJ34" s="6" t="s">
        <v>155</v>
      </c>
      <c r="AK34" s="8">
        <f t="shared" si="10"/>
        <v>128.46537433155081</v>
      </c>
      <c r="AL34" s="7" t="s">
        <v>253</v>
      </c>
      <c r="AM34" s="7" t="s">
        <v>254</v>
      </c>
      <c r="AN34" s="7" t="s">
        <v>36</v>
      </c>
      <c r="AO34" s="7" t="s">
        <v>43</v>
      </c>
      <c r="AP34" s="7" t="s">
        <v>43</v>
      </c>
      <c r="AQ34" s="7" t="s">
        <v>255</v>
      </c>
    </row>
    <row r="35" spans="1:43" ht="39.950000000000003" customHeight="1">
      <c r="A35" s="6">
        <v>9</v>
      </c>
      <c r="B35" s="47"/>
      <c r="C35" s="6" t="s">
        <v>256</v>
      </c>
      <c r="D35" s="7" t="s">
        <v>257</v>
      </c>
      <c r="E35" s="6" t="s">
        <v>258</v>
      </c>
      <c r="F35" s="7" t="s">
        <v>35</v>
      </c>
      <c r="G35" s="7" t="s">
        <v>36</v>
      </c>
      <c r="H35" s="6" t="s">
        <v>173</v>
      </c>
      <c r="I35" s="6" t="s">
        <v>79</v>
      </c>
      <c r="J35" s="8">
        <f t="shared" si="0"/>
        <v>12.323809523809524</v>
      </c>
      <c r="K35" s="6" t="s">
        <v>126</v>
      </c>
      <c r="L35" s="6" t="s">
        <v>53</v>
      </c>
      <c r="M35" s="8">
        <f t="shared" si="1"/>
        <v>12.436363636363636</v>
      </c>
      <c r="N35" s="6" t="s">
        <v>208</v>
      </c>
      <c r="O35" s="6" t="s">
        <v>55</v>
      </c>
      <c r="P35" s="8">
        <f t="shared" si="2"/>
        <v>13.672727272727272</v>
      </c>
      <c r="Q35" s="6" t="s">
        <v>40</v>
      </c>
      <c r="R35" s="6">
        <v>0</v>
      </c>
      <c r="S35" s="8">
        <f t="shared" si="3"/>
        <v>0</v>
      </c>
      <c r="T35" s="6">
        <v>0</v>
      </c>
      <c r="U35" s="6">
        <v>0</v>
      </c>
      <c r="V35" s="6">
        <f t="shared" si="4"/>
        <v>0</v>
      </c>
      <c r="W35" s="6" t="s">
        <v>259</v>
      </c>
      <c r="X35" s="6" t="s">
        <v>53</v>
      </c>
      <c r="Y35" s="8">
        <f t="shared" si="5"/>
        <v>10.622727272727273</v>
      </c>
      <c r="Z35" s="6" t="s">
        <v>40</v>
      </c>
      <c r="AA35" s="6">
        <v>0</v>
      </c>
      <c r="AB35" s="8">
        <f t="shared" si="6"/>
        <v>0</v>
      </c>
      <c r="AC35" s="6" t="s">
        <v>158</v>
      </c>
      <c r="AD35" s="6" t="s">
        <v>38</v>
      </c>
      <c r="AE35" s="8">
        <f t="shared" si="7"/>
        <v>10.275</v>
      </c>
      <c r="AF35" s="6" t="s">
        <v>40</v>
      </c>
      <c r="AG35" s="6">
        <v>0</v>
      </c>
      <c r="AH35" s="6">
        <f t="shared" si="8"/>
        <v>0</v>
      </c>
      <c r="AI35" s="8">
        <f t="shared" si="9"/>
        <v>59.330627705627705</v>
      </c>
      <c r="AJ35" s="6" t="s">
        <v>113</v>
      </c>
      <c r="AK35" s="8">
        <f t="shared" si="10"/>
        <v>128.33062770562771</v>
      </c>
      <c r="AL35" s="7" t="s">
        <v>260</v>
      </c>
      <c r="AM35" s="7" t="s">
        <v>261</v>
      </c>
      <c r="AN35" s="7" t="s">
        <v>36</v>
      </c>
      <c r="AO35" s="7" t="s">
        <v>43</v>
      </c>
      <c r="AP35" s="7" t="s">
        <v>43</v>
      </c>
      <c r="AQ35" s="7" t="s">
        <v>262</v>
      </c>
    </row>
    <row r="36" spans="1:43" ht="39.950000000000003" customHeight="1">
      <c r="A36" s="6">
        <v>2</v>
      </c>
      <c r="B36" s="45" t="s">
        <v>288</v>
      </c>
      <c r="C36" s="6" t="s">
        <v>48</v>
      </c>
      <c r="D36" s="7" t="s">
        <v>49</v>
      </c>
      <c r="E36" s="6" t="s">
        <v>50</v>
      </c>
      <c r="F36" s="7" t="s">
        <v>35</v>
      </c>
      <c r="G36" s="7" t="s">
        <v>36</v>
      </c>
      <c r="H36" s="6" t="s">
        <v>51</v>
      </c>
      <c r="I36" s="6" t="s">
        <v>37</v>
      </c>
      <c r="J36" s="8">
        <f t="shared" si="0"/>
        <v>13.058823529411764</v>
      </c>
      <c r="K36" s="6" t="s">
        <v>52</v>
      </c>
      <c r="L36" s="6" t="s">
        <v>53</v>
      </c>
      <c r="M36" s="8">
        <f t="shared" si="1"/>
        <v>11.581818181818182</v>
      </c>
      <c r="N36" s="6" t="s">
        <v>54</v>
      </c>
      <c r="O36" s="6" t="s">
        <v>55</v>
      </c>
      <c r="P36" s="8">
        <f t="shared" si="2"/>
        <v>11.781818181818181</v>
      </c>
      <c r="Q36" s="6" t="s">
        <v>40</v>
      </c>
      <c r="R36" s="6">
        <v>0</v>
      </c>
      <c r="S36" s="8">
        <f t="shared" si="3"/>
        <v>0</v>
      </c>
      <c r="T36" s="6">
        <v>0</v>
      </c>
      <c r="U36" s="6">
        <v>0</v>
      </c>
      <c r="V36" s="6">
        <f t="shared" si="4"/>
        <v>0</v>
      </c>
      <c r="W36" s="6" t="s">
        <v>56</v>
      </c>
      <c r="X36" s="6" t="s">
        <v>53</v>
      </c>
      <c r="Y36" s="8">
        <f t="shared" si="5"/>
        <v>9.627272727272727</v>
      </c>
      <c r="Z36" s="6" t="s">
        <v>40</v>
      </c>
      <c r="AA36" s="6">
        <v>0</v>
      </c>
      <c r="AB36" s="8">
        <f t="shared" si="6"/>
        <v>0</v>
      </c>
      <c r="AC36" s="6" t="s">
        <v>57</v>
      </c>
      <c r="AD36" s="6" t="s">
        <v>58</v>
      </c>
      <c r="AE36" s="8">
        <f t="shared" si="7"/>
        <v>10.095000000000001</v>
      </c>
      <c r="AF36" s="6" t="s">
        <v>59</v>
      </c>
      <c r="AG36" s="6">
        <v>0</v>
      </c>
      <c r="AH36" s="6">
        <f t="shared" si="8"/>
        <v>0</v>
      </c>
      <c r="AI36" s="8">
        <f t="shared" si="9"/>
        <v>56.144732620320852</v>
      </c>
      <c r="AJ36" s="6" t="s">
        <v>60</v>
      </c>
      <c r="AK36" s="8">
        <f t="shared" si="10"/>
        <v>136.14473262032084</v>
      </c>
      <c r="AL36" s="7" t="s">
        <v>61</v>
      </c>
      <c r="AM36" s="7" t="s">
        <v>62</v>
      </c>
      <c r="AN36" s="7" t="s">
        <v>36</v>
      </c>
      <c r="AO36" s="7" t="s">
        <v>43</v>
      </c>
      <c r="AP36" s="7" t="s">
        <v>43</v>
      </c>
      <c r="AQ36" s="7" t="s">
        <v>63</v>
      </c>
    </row>
    <row r="37" spans="1:43" ht="39.950000000000003" customHeight="1">
      <c r="A37" s="9">
        <v>3</v>
      </c>
      <c r="B37" s="46"/>
      <c r="C37" s="9" t="s">
        <v>289</v>
      </c>
      <c r="D37" s="23" t="s">
        <v>290</v>
      </c>
      <c r="E37" s="9" t="s">
        <v>291</v>
      </c>
      <c r="F37" s="23" t="s">
        <v>35</v>
      </c>
      <c r="G37" s="23" t="s">
        <v>36</v>
      </c>
      <c r="H37" s="9" t="s">
        <v>269</v>
      </c>
      <c r="I37" s="9" t="s">
        <v>37</v>
      </c>
      <c r="J37" s="10">
        <f t="shared" si="0"/>
        <v>11.929411764705883</v>
      </c>
      <c r="K37" s="9" t="s">
        <v>39</v>
      </c>
      <c r="L37" s="9" t="s">
        <v>53</v>
      </c>
      <c r="M37" s="10">
        <f t="shared" si="1"/>
        <v>10.563636363636364</v>
      </c>
      <c r="N37" s="9" t="s">
        <v>193</v>
      </c>
      <c r="O37" s="9" t="s">
        <v>55</v>
      </c>
      <c r="P37" s="10">
        <f t="shared" si="2"/>
        <v>11.127272727272727</v>
      </c>
      <c r="Q37" s="9" t="s">
        <v>40</v>
      </c>
      <c r="R37" s="9">
        <v>0</v>
      </c>
      <c r="S37" s="10">
        <f t="shared" si="3"/>
        <v>0</v>
      </c>
      <c r="T37" s="9">
        <v>0</v>
      </c>
      <c r="U37" s="9">
        <v>0</v>
      </c>
      <c r="V37" s="9">
        <f t="shared" si="4"/>
        <v>0</v>
      </c>
      <c r="W37" s="9" t="s">
        <v>247</v>
      </c>
      <c r="X37" s="9" t="s">
        <v>53</v>
      </c>
      <c r="Y37" s="10">
        <f t="shared" si="5"/>
        <v>10.813636363636364</v>
      </c>
      <c r="Z37" s="9" t="s">
        <v>40</v>
      </c>
      <c r="AA37" s="9">
        <v>0</v>
      </c>
      <c r="AB37" s="10">
        <f t="shared" si="6"/>
        <v>0</v>
      </c>
      <c r="AC37" s="9" t="s">
        <v>185</v>
      </c>
      <c r="AD37" s="9" t="s">
        <v>53</v>
      </c>
      <c r="AE37" s="10">
        <f t="shared" si="7"/>
        <v>9</v>
      </c>
      <c r="AF37" s="9" t="s">
        <v>292</v>
      </c>
      <c r="AG37" s="9">
        <v>0</v>
      </c>
      <c r="AH37" s="9">
        <f t="shared" si="8"/>
        <v>0</v>
      </c>
      <c r="AI37" s="10">
        <f t="shared" si="9"/>
        <v>53.433957219251333</v>
      </c>
      <c r="AJ37" s="9" t="s">
        <v>282</v>
      </c>
      <c r="AK37" s="10">
        <f t="shared" si="10"/>
        <v>135.43395721925134</v>
      </c>
      <c r="AL37" s="23" t="s">
        <v>170</v>
      </c>
      <c r="AM37" s="23" t="s">
        <v>293</v>
      </c>
      <c r="AN37" s="23" t="s">
        <v>36</v>
      </c>
      <c r="AO37" s="23" t="s">
        <v>294</v>
      </c>
      <c r="AP37" s="23" t="s">
        <v>43</v>
      </c>
      <c r="AQ37" s="23" t="s">
        <v>295</v>
      </c>
    </row>
    <row r="38" spans="1:43" ht="39.950000000000003" customHeight="1">
      <c r="A38" s="6">
        <v>4</v>
      </c>
      <c r="B38" s="46"/>
      <c r="C38" s="6" t="s">
        <v>217</v>
      </c>
      <c r="D38" s="7" t="s">
        <v>218</v>
      </c>
      <c r="E38" s="6" t="s">
        <v>219</v>
      </c>
      <c r="F38" s="7" t="s">
        <v>35</v>
      </c>
      <c r="G38" s="7" t="s">
        <v>36</v>
      </c>
      <c r="H38" s="6" t="s">
        <v>201</v>
      </c>
      <c r="I38" s="6" t="s">
        <v>37</v>
      </c>
      <c r="J38" s="8">
        <f t="shared" si="0"/>
        <v>13.2</v>
      </c>
      <c r="K38" s="6" t="s">
        <v>80</v>
      </c>
      <c r="L38" s="6" t="s">
        <v>53</v>
      </c>
      <c r="M38" s="8">
        <f t="shared" si="1"/>
        <v>13.054545454545455</v>
      </c>
      <c r="N38" s="6" t="s">
        <v>181</v>
      </c>
      <c r="O38" s="6" t="s">
        <v>55</v>
      </c>
      <c r="P38" s="8">
        <f t="shared" si="2"/>
        <v>13.636363636363637</v>
      </c>
      <c r="Q38" s="6" t="s">
        <v>40</v>
      </c>
      <c r="R38" s="6">
        <v>0</v>
      </c>
      <c r="S38" s="8">
        <f t="shared" si="3"/>
        <v>0</v>
      </c>
      <c r="T38" s="6">
        <v>0</v>
      </c>
      <c r="U38" s="6">
        <v>0</v>
      </c>
      <c r="V38" s="6">
        <f t="shared" si="4"/>
        <v>0</v>
      </c>
      <c r="W38" s="6" t="s">
        <v>220</v>
      </c>
      <c r="X38" s="6" t="s">
        <v>221</v>
      </c>
      <c r="Y38" s="8">
        <f t="shared" si="5"/>
        <v>13.987500000000001</v>
      </c>
      <c r="Z38" s="6" t="s">
        <v>40</v>
      </c>
      <c r="AA38" s="6">
        <v>0</v>
      </c>
      <c r="AB38" s="8">
        <f t="shared" si="6"/>
        <v>0</v>
      </c>
      <c r="AC38" s="6" t="s">
        <v>222</v>
      </c>
      <c r="AD38" s="6" t="s">
        <v>46</v>
      </c>
      <c r="AE38" s="8">
        <f t="shared" si="7"/>
        <v>13.65</v>
      </c>
      <c r="AF38" s="6" t="s">
        <v>40</v>
      </c>
      <c r="AG38" s="6">
        <v>0</v>
      </c>
      <c r="AH38" s="6">
        <f t="shared" si="8"/>
        <v>0</v>
      </c>
      <c r="AI38" s="8">
        <f t="shared" si="9"/>
        <v>67.528409090909093</v>
      </c>
      <c r="AJ38" s="6" t="s">
        <v>42</v>
      </c>
      <c r="AK38" s="8">
        <f t="shared" si="10"/>
        <v>133.52840909090909</v>
      </c>
      <c r="AL38" s="7" t="s">
        <v>223</v>
      </c>
      <c r="AM38" s="7" t="s">
        <v>224</v>
      </c>
      <c r="AN38" s="7" t="s">
        <v>36</v>
      </c>
      <c r="AO38" s="7" t="s">
        <v>225</v>
      </c>
      <c r="AP38" s="7" t="s">
        <v>43</v>
      </c>
      <c r="AQ38" s="7" t="s">
        <v>226</v>
      </c>
    </row>
    <row r="39" spans="1:43" ht="39.950000000000003" customHeight="1">
      <c r="A39" s="6">
        <v>6</v>
      </c>
      <c r="B39" s="46"/>
      <c r="C39" s="6" t="s">
        <v>81</v>
      </c>
      <c r="D39" s="7" t="s">
        <v>82</v>
      </c>
      <c r="E39" s="6" t="s">
        <v>83</v>
      </c>
      <c r="F39" s="7" t="s">
        <v>35</v>
      </c>
      <c r="G39" s="7" t="s">
        <v>36</v>
      </c>
      <c r="H39" s="6" t="s">
        <v>84</v>
      </c>
      <c r="I39" s="6" t="s">
        <v>37</v>
      </c>
      <c r="J39" s="8">
        <f t="shared" si="0"/>
        <v>11.670588235294117</v>
      </c>
      <c r="K39" s="6" t="s">
        <v>38</v>
      </c>
      <c r="L39" s="6" t="s">
        <v>53</v>
      </c>
      <c r="M39" s="8">
        <f t="shared" si="1"/>
        <v>10.909090909090908</v>
      </c>
      <c r="N39" s="6" t="s">
        <v>85</v>
      </c>
      <c r="O39" s="6" t="s">
        <v>55</v>
      </c>
      <c r="P39" s="8">
        <f t="shared" si="2"/>
        <v>11.454545454545455</v>
      </c>
      <c r="Q39" s="6" t="s">
        <v>40</v>
      </c>
      <c r="R39" s="6">
        <v>0</v>
      </c>
      <c r="S39" s="8">
        <f t="shared" si="3"/>
        <v>0</v>
      </c>
      <c r="T39" s="6">
        <v>0</v>
      </c>
      <c r="U39" s="6">
        <v>0</v>
      </c>
      <c r="V39" s="6">
        <f t="shared" si="4"/>
        <v>0</v>
      </c>
      <c r="W39" s="6" t="s">
        <v>86</v>
      </c>
      <c r="X39" s="6" t="s">
        <v>74</v>
      </c>
      <c r="Y39" s="8">
        <f t="shared" si="5"/>
        <v>9.4749999999999996</v>
      </c>
      <c r="Z39" s="6" t="s">
        <v>40</v>
      </c>
      <c r="AA39" s="6">
        <v>0</v>
      </c>
      <c r="AB39" s="8">
        <f t="shared" si="6"/>
        <v>0</v>
      </c>
      <c r="AC39" s="6" t="s">
        <v>87</v>
      </c>
      <c r="AD39" s="6" t="s">
        <v>53</v>
      </c>
      <c r="AE39" s="8">
        <f t="shared" si="7"/>
        <v>8.3590909090909093</v>
      </c>
      <c r="AF39" s="6" t="s">
        <v>40</v>
      </c>
      <c r="AG39" s="6">
        <v>0</v>
      </c>
      <c r="AH39" s="6">
        <f t="shared" si="8"/>
        <v>0</v>
      </c>
      <c r="AI39" s="8">
        <f t="shared" si="9"/>
        <v>51.868315508021389</v>
      </c>
      <c r="AJ39" s="6" t="s">
        <v>88</v>
      </c>
      <c r="AK39" s="8">
        <f t="shared" si="10"/>
        <v>132.8683155080214</v>
      </c>
      <c r="AL39" s="7" t="s">
        <v>89</v>
      </c>
      <c r="AM39" s="7" t="s">
        <v>90</v>
      </c>
      <c r="AN39" s="7" t="s">
        <v>36</v>
      </c>
      <c r="AO39" s="7" t="s">
        <v>43</v>
      </c>
      <c r="AP39" s="7" t="s">
        <v>43</v>
      </c>
      <c r="AQ39" s="7" t="s">
        <v>91</v>
      </c>
    </row>
    <row r="40" spans="1:43" ht="39.950000000000003" customHeight="1">
      <c r="A40" s="6">
        <v>10</v>
      </c>
      <c r="B40" s="47"/>
      <c r="C40" s="6" t="s">
        <v>239</v>
      </c>
      <c r="D40" s="7" t="s">
        <v>240</v>
      </c>
      <c r="E40" s="6" t="s">
        <v>241</v>
      </c>
      <c r="F40" s="7" t="s">
        <v>35</v>
      </c>
      <c r="G40" s="7" t="s">
        <v>36</v>
      </c>
      <c r="H40" s="6" t="s">
        <v>45</v>
      </c>
      <c r="I40" s="6" t="s">
        <v>37</v>
      </c>
      <c r="J40" s="8">
        <f t="shared" si="0"/>
        <v>12.423529411764706</v>
      </c>
      <c r="K40" s="6" t="s">
        <v>203</v>
      </c>
      <c r="L40" s="6" t="s">
        <v>53</v>
      </c>
      <c r="M40" s="8">
        <f t="shared" si="1"/>
        <v>12.8</v>
      </c>
      <c r="N40" s="6" t="s">
        <v>242</v>
      </c>
      <c r="O40" s="6" t="s">
        <v>55</v>
      </c>
      <c r="P40" s="8">
        <f t="shared" si="2"/>
        <v>13.018181818181818</v>
      </c>
      <c r="Q40" s="6" t="s">
        <v>40</v>
      </c>
      <c r="R40" s="6">
        <v>0</v>
      </c>
      <c r="S40" s="8">
        <f t="shared" si="3"/>
        <v>0</v>
      </c>
      <c r="T40" s="6">
        <v>0</v>
      </c>
      <c r="U40" s="6">
        <v>0</v>
      </c>
      <c r="V40" s="6">
        <f t="shared" si="4"/>
        <v>0</v>
      </c>
      <c r="W40" s="6" t="s">
        <v>191</v>
      </c>
      <c r="X40" s="6" t="s">
        <v>53</v>
      </c>
      <c r="Y40" s="8">
        <f t="shared" si="5"/>
        <v>7.2681818181818185</v>
      </c>
      <c r="Z40" s="6" t="s">
        <v>40</v>
      </c>
      <c r="AA40" s="6">
        <v>0</v>
      </c>
      <c r="AB40" s="8">
        <f t="shared" si="6"/>
        <v>0</v>
      </c>
      <c r="AC40" s="6" t="s">
        <v>243</v>
      </c>
      <c r="AD40" s="6" t="s">
        <v>38</v>
      </c>
      <c r="AE40" s="8">
        <f t="shared" si="7"/>
        <v>12.775</v>
      </c>
      <c r="AF40" s="6" t="s">
        <v>40</v>
      </c>
      <c r="AG40" s="6">
        <v>0</v>
      </c>
      <c r="AH40" s="6">
        <f t="shared" si="8"/>
        <v>0</v>
      </c>
      <c r="AI40" s="8">
        <f t="shared" si="9"/>
        <v>58.284893048128339</v>
      </c>
      <c r="AJ40" s="6" t="s">
        <v>164</v>
      </c>
      <c r="AK40" s="8">
        <f t="shared" si="10"/>
        <v>131.28489304812834</v>
      </c>
      <c r="AL40" s="7" t="s">
        <v>202</v>
      </c>
      <c r="AM40" s="7" t="s">
        <v>244</v>
      </c>
      <c r="AN40" s="7" t="s">
        <v>36</v>
      </c>
      <c r="AO40" s="7" t="s">
        <v>245</v>
      </c>
      <c r="AP40" s="7" t="s">
        <v>43</v>
      </c>
      <c r="AQ40" s="7" t="s">
        <v>246</v>
      </c>
    </row>
    <row r="41" spans="1:43" ht="39.950000000000003" customHeight="1">
      <c r="A41" s="6">
        <v>3</v>
      </c>
      <c r="B41" s="45" t="s">
        <v>315</v>
      </c>
      <c r="C41" s="6" t="s">
        <v>217</v>
      </c>
      <c r="D41" s="7" t="s">
        <v>218</v>
      </c>
      <c r="E41" s="6" t="s">
        <v>219</v>
      </c>
      <c r="F41" s="7" t="s">
        <v>35</v>
      </c>
      <c r="G41" s="7" t="s">
        <v>36</v>
      </c>
      <c r="H41" s="6" t="s">
        <v>201</v>
      </c>
      <c r="I41" s="6" t="s">
        <v>37</v>
      </c>
      <c r="J41" s="8">
        <f t="shared" si="0"/>
        <v>13.2</v>
      </c>
      <c r="K41" s="6" t="s">
        <v>80</v>
      </c>
      <c r="L41" s="6" t="s">
        <v>53</v>
      </c>
      <c r="M41" s="8">
        <f t="shared" si="1"/>
        <v>13.054545454545455</v>
      </c>
      <c r="N41" s="6" t="s">
        <v>181</v>
      </c>
      <c r="O41" s="6" t="s">
        <v>55</v>
      </c>
      <c r="P41" s="8">
        <f t="shared" si="2"/>
        <v>13.636363636363637</v>
      </c>
      <c r="Q41" s="6" t="s">
        <v>40</v>
      </c>
      <c r="R41" s="6">
        <v>0</v>
      </c>
      <c r="S41" s="8">
        <f t="shared" si="3"/>
        <v>0</v>
      </c>
      <c r="T41" s="6">
        <v>0</v>
      </c>
      <c r="U41" s="6">
        <v>0</v>
      </c>
      <c r="V41" s="6">
        <f t="shared" si="4"/>
        <v>0</v>
      </c>
      <c r="W41" s="6" t="s">
        <v>220</v>
      </c>
      <c r="X41" s="6" t="s">
        <v>221</v>
      </c>
      <c r="Y41" s="8">
        <f t="shared" si="5"/>
        <v>13.987500000000001</v>
      </c>
      <c r="Z41" s="6" t="s">
        <v>40</v>
      </c>
      <c r="AA41" s="6">
        <v>0</v>
      </c>
      <c r="AB41" s="8">
        <f t="shared" si="6"/>
        <v>0</v>
      </c>
      <c r="AC41" s="6" t="s">
        <v>222</v>
      </c>
      <c r="AD41" s="6" t="s">
        <v>46</v>
      </c>
      <c r="AE41" s="8">
        <f t="shared" si="7"/>
        <v>13.65</v>
      </c>
      <c r="AF41" s="6" t="s">
        <v>40</v>
      </c>
      <c r="AG41" s="6">
        <v>0</v>
      </c>
      <c r="AH41" s="6">
        <f t="shared" si="8"/>
        <v>0</v>
      </c>
      <c r="AI41" s="8">
        <f t="shared" si="9"/>
        <v>67.528409090909093</v>
      </c>
      <c r="AJ41" s="6" t="s">
        <v>42</v>
      </c>
      <c r="AK41" s="8">
        <f t="shared" si="10"/>
        <v>133.52840909090909</v>
      </c>
      <c r="AL41" s="7" t="s">
        <v>223</v>
      </c>
      <c r="AM41" s="7" t="s">
        <v>224</v>
      </c>
      <c r="AN41" s="7" t="s">
        <v>36</v>
      </c>
      <c r="AO41" s="7" t="s">
        <v>225</v>
      </c>
      <c r="AP41" s="7" t="s">
        <v>43</v>
      </c>
      <c r="AQ41" s="7" t="s">
        <v>226</v>
      </c>
    </row>
    <row r="42" spans="1:43" ht="39.950000000000003" customHeight="1">
      <c r="A42" s="6">
        <v>3</v>
      </c>
      <c r="B42" s="46"/>
      <c r="C42" s="6" t="s">
        <v>217</v>
      </c>
      <c r="D42" s="7" t="s">
        <v>218</v>
      </c>
      <c r="E42" s="6" t="s">
        <v>219</v>
      </c>
      <c r="F42" s="7" t="s">
        <v>35</v>
      </c>
      <c r="G42" s="7" t="s">
        <v>36</v>
      </c>
      <c r="H42" s="6" t="s">
        <v>201</v>
      </c>
      <c r="I42" s="6" t="s">
        <v>37</v>
      </c>
      <c r="J42" s="8">
        <f t="shared" si="0"/>
        <v>13.2</v>
      </c>
      <c r="K42" s="6" t="s">
        <v>80</v>
      </c>
      <c r="L42" s="6" t="s">
        <v>53</v>
      </c>
      <c r="M42" s="8">
        <f t="shared" si="1"/>
        <v>13.054545454545455</v>
      </c>
      <c r="N42" s="6" t="s">
        <v>181</v>
      </c>
      <c r="O42" s="6" t="s">
        <v>55</v>
      </c>
      <c r="P42" s="8">
        <f t="shared" si="2"/>
        <v>13.636363636363637</v>
      </c>
      <c r="Q42" s="6" t="s">
        <v>40</v>
      </c>
      <c r="R42" s="6">
        <v>0</v>
      </c>
      <c r="S42" s="8">
        <f t="shared" si="3"/>
        <v>0</v>
      </c>
      <c r="T42" s="6">
        <v>0</v>
      </c>
      <c r="U42" s="6">
        <v>0</v>
      </c>
      <c r="V42" s="6">
        <f t="shared" si="4"/>
        <v>0</v>
      </c>
      <c r="W42" s="6" t="s">
        <v>220</v>
      </c>
      <c r="X42" s="6" t="s">
        <v>221</v>
      </c>
      <c r="Y42" s="8">
        <f t="shared" si="5"/>
        <v>13.987500000000001</v>
      </c>
      <c r="Z42" s="6" t="s">
        <v>40</v>
      </c>
      <c r="AA42" s="6">
        <v>0</v>
      </c>
      <c r="AB42" s="8">
        <f t="shared" si="6"/>
        <v>0</v>
      </c>
      <c r="AC42" s="6" t="s">
        <v>222</v>
      </c>
      <c r="AD42" s="6" t="s">
        <v>46</v>
      </c>
      <c r="AE42" s="8">
        <f t="shared" si="7"/>
        <v>13.65</v>
      </c>
      <c r="AF42" s="6" t="s">
        <v>40</v>
      </c>
      <c r="AG42" s="6">
        <v>0</v>
      </c>
      <c r="AH42" s="6">
        <f t="shared" si="8"/>
        <v>0</v>
      </c>
      <c r="AI42" s="8">
        <f t="shared" si="9"/>
        <v>67.528409090909093</v>
      </c>
      <c r="AJ42" s="6" t="s">
        <v>42</v>
      </c>
      <c r="AK42" s="8">
        <f t="shared" si="10"/>
        <v>133.52840909090909</v>
      </c>
      <c r="AL42" s="7" t="s">
        <v>223</v>
      </c>
      <c r="AM42" s="7" t="s">
        <v>224</v>
      </c>
      <c r="AN42" s="7" t="s">
        <v>36</v>
      </c>
      <c r="AO42" s="7" t="s">
        <v>225</v>
      </c>
      <c r="AP42" s="7" t="s">
        <v>43</v>
      </c>
      <c r="AQ42" s="7" t="s">
        <v>226</v>
      </c>
    </row>
    <row r="43" spans="1:43" ht="39.950000000000003" customHeight="1">
      <c r="A43" s="9">
        <v>4</v>
      </c>
      <c r="B43" s="46"/>
      <c r="C43" s="9" t="s">
        <v>322</v>
      </c>
      <c r="D43" s="23" t="s">
        <v>179</v>
      </c>
      <c r="E43" s="9" t="s">
        <v>323</v>
      </c>
      <c r="F43" s="23" t="s">
        <v>35</v>
      </c>
      <c r="G43" s="23" t="s">
        <v>36</v>
      </c>
      <c r="H43" s="9" t="s">
        <v>206</v>
      </c>
      <c r="I43" s="9" t="s">
        <v>37</v>
      </c>
      <c r="J43" s="10">
        <f t="shared" si="0"/>
        <v>12.329411764705883</v>
      </c>
      <c r="K43" s="9" t="s">
        <v>197</v>
      </c>
      <c r="L43" s="9" t="s">
        <v>53</v>
      </c>
      <c r="M43" s="10">
        <f t="shared" si="1"/>
        <v>11.836363636363636</v>
      </c>
      <c r="N43" s="9" t="s">
        <v>314</v>
      </c>
      <c r="O43" s="9" t="s">
        <v>55</v>
      </c>
      <c r="P43" s="10">
        <f t="shared" si="2"/>
        <v>10.254545454545454</v>
      </c>
      <c r="Q43" s="9" t="s">
        <v>40</v>
      </c>
      <c r="R43" s="9">
        <v>0</v>
      </c>
      <c r="S43" s="10">
        <f t="shared" si="3"/>
        <v>0</v>
      </c>
      <c r="T43" s="9">
        <v>0</v>
      </c>
      <c r="U43" s="9">
        <v>0</v>
      </c>
      <c r="V43" s="9">
        <f t="shared" si="4"/>
        <v>0</v>
      </c>
      <c r="W43" s="9" t="s">
        <v>210</v>
      </c>
      <c r="X43" s="9" t="s">
        <v>53</v>
      </c>
      <c r="Y43" s="10">
        <f t="shared" si="5"/>
        <v>8.795454545454545</v>
      </c>
      <c r="Z43" s="9" t="s">
        <v>40</v>
      </c>
      <c r="AA43" s="9">
        <v>0</v>
      </c>
      <c r="AB43" s="10">
        <f t="shared" si="6"/>
        <v>0</v>
      </c>
      <c r="AC43" s="9" t="s">
        <v>175</v>
      </c>
      <c r="AD43" s="9" t="s">
        <v>41</v>
      </c>
      <c r="AE43" s="10">
        <f t="shared" si="7"/>
        <v>10.916666666666666</v>
      </c>
      <c r="AF43" s="9" t="s">
        <v>40</v>
      </c>
      <c r="AG43" s="9">
        <v>0</v>
      </c>
      <c r="AH43" s="9">
        <f t="shared" si="8"/>
        <v>0</v>
      </c>
      <c r="AI43" s="10">
        <f t="shared" si="9"/>
        <v>54.132442067736179</v>
      </c>
      <c r="AJ43" s="9" t="s">
        <v>266</v>
      </c>
      <c r="AK43" s="10">
        <f t="shared" si="10"/>
        <v>133.13244206773618</v>
      </c>
      <c r="AL43" s="23" t="s">
        <v>186</v>
      </c>
      <c r="AM43" s="23" t="s">
        <v>324</v>
      </c>
      <c r="AN43" s="23" t="s">
        <v>36</v>
      </c>
      <c r="AO43" s="23" t="s">
        <v>43</v>
      </c>
      <c r="AP43" s="23" t="s">
        <v>43</v>
      </c>
      <c r="AQ43" s="23" t="s">
        <v>325</v>
      </c>
    </row>
    <row r="44" spans="1:43" ht="39.950000000000003" customHeight="1">
      <c r="A44" s="6">
        <v>2</v>
      </c>
      <c r="B44" s="46"/>
      <c r="C44" s="6" t="s">
        <v>316</v>
      </c>
      <c r="D44" s="7" t="s">
        <v>317</v>
      </c>
      <c r="E44" s="6" t="s">
        <v>318</v>
      </c>
      <c r="F44" s="7" t="s">
        <v>35</v>
      </c>
      <c r="G44" s="7" t="s">
        <v>36</v>
      </c>
      <c r="H44" s="6" t="s">
        <v>313</v>
      </c>
      <c r="I44" s="6" t="s">
        <v>37</v>
      </c>
      <c r="J44" s="8">
        <f t="shared" si="0"/>
        <v>9.7176470588235286</v>
      </c>
      <c r="K44" s="6" t="s">
        <v>171</v>
      </c>
      <c r="L44" s="6" t="s">
        <v>53</v>
      </c>
      <c r="M44" s="8">
        <f t="shared" si="1"/>
        <v>10.945454545454545</v>
      </c>
      <c r="N44" s="6" t="s">
        <v>176</v>
      </c>
      <c r="O44" s="6" t="s">
        <v>55</v>
      </c>
      <c r="P44" s="8">
        <f t="shared" si="2"/>
        <v>9.745454545454546</v>
      </c>
      <c r="Q44" s="6" t="s">
        <v>40</v>
      </c>
      <c r="R44" s="6">
        <v>0</v>
      </c>
      <c r="S44" s="8">
        <f t="shared" si="3"/>
        <v>0</v>
      </c>
      <c r="T44" s="6">
        <v>0</v>
      </c>
      <c r="U44" s="6">
        <v>0</v>
      </c>
      <c r="V44" s="6">
        <f t="shared" si="4"/>
        <v>0</v>
      </c>
      <c r="W44" s="6" t="s">
        <v>126</v>
      </c>
      <c r="X44" s="6" t="s">
        <v>53</v>
      </c>
      <c r="Y44" s="8">
        <f t="shared" si="5"/>
        <v>9.327272727272728</v>
      </c>
      <c r="Z44" s="6" t="s">
        <v>40</v>
      </c>
      <c r="AA44" s="6">
        <v>0</v>
      </c>
      <c r="AB44" s="8">
        <f t="shared" si="6"/>
        <v>0</v>
      </c>
      <c r="AC44" s="6" t="s">
        <v>126</v>
      </c>
      <c r="AD44" s="6" t="s">
        <v>53</v>
      </c>
      <c r="AE44" s="8">
        <f t="shared" si="7"/>
        <v>9.327272727272728</v>
      </c>
      <c r="AF44" s="6" t="s">
        <v>86</v>
      </c>
      <c r="AG44" s="6">
        <v>0</v>
      </c>
      <c r="AH44" s="6">
        <f t="shared" si="8"/>
        <v>0</v>
      </c>
      <c r="AI44" s="8">
        <f t="shared" si="9"/>
        <v>49.063101604278074</v>
      </c>
      <c r="AJ44" s="6" t="s">
        <v>319</v>
      </c>
      <c r="AK44" s="8">
        <f t="shared" si="10"/>
        <v>133.06310160427807</v>
      </c>
      <c r="AL44" s="7" t="s">
        <v>76</v>
      </c>
      <c r="AM44" s="7" t="s">
        <v>207</v>
      </c>
      <c r="AN44" s="7" t="s">
        <v>36</v>
      </c>
      <c r="AO44" s="7" t="s">
        <v>320</v>
      </c>
      <c r="AP44" s="7" t="s">
        <v>43</v>
      </c>
      <c r="AQ44" s="7" t="s">
        <v>321</v>
      </c>
    </row>
    <row r="45" spans="1:43" ht="39.950000000000003" customHeight="1">
      <c r="A45" s="6">
        <v>6</v>
      </c>
      <c r="B45" s="47"/>
      <c r="C45" s="6" t="s">
        <v>81</v>
      </c>
      <c r="D45" s="7" t="s">
        <v>82</v>
      </c>
      <c r="E45" s="6" t="s">
        <v>83</v>
      </c>
      <c r="F45" s="7" t="s">
        <v>35</v>
      </c>
      <c r="G45" s="7" t="s">
        <v>36</v>
      </c>
      <c r="H45" s="6" t="s">
        <v>84</v>
      </c>
      <c r="I45" s="6" t="s">
        <v>37</v>
      </c>
      <c r="J45" s="8">
        <f t="shared" si="0"/>
        <v>11.670588235294117</v>
      </c>
      <c r="K45" s="6" t="s">
        <v>38</v>
      </c>
      <c r="L45" s="6" t="s">
        <v>53</v>
      </c>
      <c r="M45" s="8">
        <f t="shared" si="1"/>
        <v>10.909090909090908</v>
      </c>
      <c r="N45" s="6" t="s">
        <v>85</v>
      </c>
      <c r="O45" s="6" t="s">
        <v>55</v>
      </c>
      <c r="P45" s="8">
        <f t="shared" si="2"/>
        <v>11.454545454545455</v>
      </c>
      <c r="Q45" s="6" t="s">
        <v>40</v>
      </c>
      <c r="R45" s="6">
        <v>0</v>
      </c>
      <c r="S45" s="8">
        <f t="shared" si="3"/>
        <v>0</v>
      </c>
      <c r="T45" s="6">
        <v>0</v>
      </c>
      <c r="U45" s="6">
        <v>0</v>
      </c>
      <c r="V45" s="6">
        <f t="shared" si="4"/>
        <v>0</v>
      </c>
      <c r="W45" s="6" t="s">
        <v>86</v>
      </c>
      <c r="X45" s="6" t="s">
        <v>74</v>
      </c>
      <c r="Y45" s="8">
        <f t="shared" si="5"/>
        <v>9.4749999999999996</v>
      </c>
      <c r="Z45" s="6" t="s">
        <v>40</v>
      </c>
      <c r="AA45" s="6">
        <v>0</v>
      </c>
      <c r="AB45" s="8">
        <f t="shared" si="6"/>
        <v>0</v>
      </c>
      <c r="AC45" s="6" t="s">
        <v>87</v>
      </c>
      <c r="AD45" s="6" t="s">
        <v>53</v>
      </c>
      <c r="AE45" s="8">
        <f t="shared" si="7"/>
        <v>8.3590909090909093</v>
      </c>
      <c r="AF45" s="6" t="s">
        <v>40</v>
      </c>
      <c r="AG45" s="6">
        <v>0</v>
      </c>
      <c r="AH45" s="6">
        <f t="shared" si="8"/>
        <v>0</v>
      </c>
      <c r="AI45" s="8">
        <f t="shared" si="9"/>
        <v>51.868315508021389</v>
      </c>
      <c r="AJ45" s="6" t="s">
        <v>88</v>
      </c>
      <c r="AK45" s="8">
        <f t="shared" si="10"/>
        <v>132.8683155080214</v>
      </c>
      <c r="AL45" s="7" t="s">
        <v>89</v>
      </c>
      <c r="AM45" s="7" t="s">
        <v>90</v>
      </c>
      <c r="AN45" s="7" t="s">
        <v>36</v>
      </c>
      <c r="AO45" s="7" t="s">
        <v>43</v>
      </c>
      <c r="AP45" s="7" t="s">
        <v>43</v>
      </c>
      <c r="AQ45" s="7" t="s">
        <v>91</v>
      </c>
    </row>
    <row r="46" spans="1:43" ht="39.950000000000003" customHeight="1">
      <c r="A46" s="6">
        <v>4</v>
      </c>
      <c r="B46" s="45" t="s">
        <v>326</v>
      </c>
      <c r="C46" s="6" t="s">
        <v>322</v>
      </c>
      <c r="D46" s="7" t="s">
        <v>179</v>
      </c>
      <c r="E46" s="6" t="s">
        <v>323</v>
      </c>
      <c r="F46" s="7" t="s">
        <v>35</v>
      </c>
      <c r="G46" s="7" t="s">
        <v>36</v>
      </c>
      <c r="H46" s="6" t="s">
        <v>206</v>
      </c>
      <c r="I46" s="6" t="s">
        <v>37</v>
      </c>
      <c r="J46" s="8">
        <f t="shared" si="0"/>
        <v>12.329411764705883</v>
      </c>
      <c r="K46" s="6" t="s">
        <v>197</v>
      </c>
      <c r="L46" s="6" t="s">
        <v>53</v>
      </c>
      <c r="M46" s="8">
        <f t="shared" si="1"/>
        <v>11.836363636363636</v>
      </c>
      <c r="N46" s="6" t="s">
        <v>314</v>
      </c>
      <c r="O46" s="6" t="s">
        <v>55</v>
      </c>
      <c r="P46" s="8">
        <f t="shared" si="2"/>
        <v>10.254545454545454</v>
      </c>
      <c r="Q46" s="6" t="s">
        <v>40</v>
      </c>
      <c r="R46" s="6">
        <v>0</v>
      </c>
      <c r="S46" s="8">
        <f t="shared" si="3"/>
        <v>0</v>
      </c>
      <c r="T46" s="6">
        <v>0</v>
      </c>
      <c r="U46" s="6">
        <v>0</v>
      </c>
      <c r="V46" s="6">
        <f t="shared" si="4"/>
        <v>0</v>
      </c>
      <c r="W46" s="6" t="s">
        <v>210</v>
      </c>
      <c r="X46" s="6" t="s">
        <v>53</v>
      </c>
      <c r="Y46" s="8">
        <f t="shared" si="5"/>
        <v>8.795454545454545</v>
      </c>
      <c r="Z46" s="6" t="s">
        <v>40</v>
      </c>
      <c r="AA46" s="6">
        <v>0</v>
      </c>
      <c r="AB46" s="8">
        <f t="shared" si="6"/>
        <v>0</v>
      </c>
      <c r="AC46" s="6" t="s">
        <v>175</v>
      </c>
      <c r="AD46" s="6" t="s">
        <v>41</v>
      </c>
      <c r="AE46" s="8">
        <f t="shared" si="7"/>
        <v>10.916666666666666</v>
      </c>
      <c r="AF46" s="6" t="s">
        <v>40</v>
      </c>
      <c r="AG46" s="6">
        <v>0</v>
      </c>
      <c r="AH46" s="6">
        <f t="shared" si="8"/>
        <v>0</v>
      </c>
      <c r="AI46" s="8">
        <f t="shared" si="9"/>
        <v>54.132442067736179</v>
      </c>
      <c r="AJ46" s="6" t="s">
        <v>266</v>
      </c>
      <c r="AK46" s="8">
        <f t="shared" si="10"/>
        <v>133.13244206773618</v>
      </c>
      <c r="AL46" s="7" t="s">
        <v>186</v>
      </c>
      <c r="AM46" s="7" t="s">
        <v>324</v>
      </c>
      <c r="AN46" s="7" t="s">
        <v>36</v>
      </c>
      <c r="AO46" s="7" t="s">
        <v>43</v>
      </c>
      <c r="AP46" s="7" t="s">
        <v>43</v>
      </c>
      <c r="AQ46" s="7" t="s">
        <v>325</v>
      </c>
    </row>
    <row r="47" spans="1:43" ht="39.950000000000003" customHeight="1">
      <c r="A47" s="9">
        <v>8</v>
      </c>
      <c r="B47" s="46"/>
      <c r="C47" s="9" t="s">
        <v>92</v>
      </c>
      <c r="D47" s="23" t="s">
        <v>93</v>
      </c>
      <c r="E47" s="9" t="s">
        <v>94</v>
      </c>
      <c r="F47" s="23" t="s">
        <v>35</v>
      </c>
      <c r="G47" s="23" t="s">
        <v>36</v>
      </c>
      <c r="H47" s="9" t="s">
        <v>95</v>
      </c>
      <c r="I47" s="9" t="s">
        <v>37</v>
      </c>
      <c r="J47" s="10">
        <f t="shared" si="0"/>
        <v>15.152941176470588</v>
      </c>
      <c r="K47" s="9" t="s">
        <v>96</v>
      </c>
      <c r="L47" s="9" t="s">
        <v>53</v>
      </c>
      <c r="M47" s="10">
        <f t="shared" si="1"/>
        <v>13.963636363636363</v>
      </c>
      <c r="N47" s="9" t="s">
        <v>97</v>
      </c>
      <c r="O47" s="9" t="s">
        <v>55</v>
      </c>
      <c r="P47" s="10">
        <f t="shared" si="2"/>
        <v>10</v>
      </c>
      <c r="Q47" s="9" t="s">
        <v>40</v>
      </c>
      <c r="R47" s="9">
        <v>0</v>
      </c>
      <c r="S47" s="10">
        <f t="shared" si="3"/>
        <v>0</v>
      </c>
      <c r="T47" s="9">
        <v>0</v>
      </c>
      <c r="U47" s="9">
        <v>0</v>
      </c>
      <c r="V47" s="9">
        <f t="shared" si="4"/>
        <v>0</v>
      </c>
      <c r="W47" s="9" t="s">
        <v>98</v>
      </c>
      <c r="X47" s="9" t="s">
        <v>71</v>
      </c>
      <c r="Y47" s="10">
        <f t="shared" si="5"/>
        <v>9.9824999999999999</v>
      </c>
      <c r="Z47" s="9" t="s">
        <v>40</v>
      </c>
      <c r="AA47" s="9">
        <v>0</v>
      </c>
      <c r="AB47" s="10">
        <f t="shared" si="6"/>
        <v>0</v>
      </c>
      <c r="AC47" s="9" t="s">
        <v>99</v>
      </c>
      <c r="AD47" s="9" t="s">
        <v>53</v>
      </c>
      <c r="AE47" s="10">
        <f t="shared" si="7"/>
        <v>9.3545454545454554</v>
      </c>
      <c r="AF47" s="9" t="s">
        <v>40</v>
      </c>
      <c r="AG47" s="9">
        <v>0</v>
      </c>
      <c r="AH47" s="9">
        <f t="shared" si="8"/>
        <v>0</v>
      </c>
      <c r="AI47" s="10">
        <f t="shared" si="9"/>
        <v>58.453622994652406</v>
      </c>
      <c r="AJ47" s="9" t="s">
        <v>100</v>
      </c>
      <c r="AK47" s="10">
        <f t="shared" si="10"/>
        <v>132.45362299465239</v>
      </c>
      <c r="AL47" s="23" t="s">
        <v>76</v>
      </c>
      <c r="AM47" s="23" t="s">
        <v>101</v>
      </c>
      <c r="AN47" s="23" t="s">
        <v>36</v>
      </c>
      <c r="AO47" s="23" t="s">
        <v>43</v>
      </c>
      <c r="AP47" s="23" t="s">
        <v>43</v>
      </c>
      <c r="AQ47" s="23" t="s">
        <v>102</v>
      </c>
    </row>
    <row r="48" spans="1:43" ht="39.950000000000003" customHeight="1">
      <c r="A48" s="6">
        <v>9</v>
      </c>
      <c r="B48" s="46"/>
      <c r="C48" s="6" t="s">
        <v>296</v>
      </c>
      <c r="D48" s="7" t="s">
        <v>183</v>
      </c>
      <c r="E48" s="6" t="s">
        <v>297</v>
      </c>
      <c r="F48" s="7" t="s">
        <v>35</v>
      </c>
      <c r="G48" s="7" t="s">
        <v>36</v>
      </c>
      <c r="H48" s="6" t="s">
        <v>265</v>
      </c>
      <c r="I48" s="6" t="s">
        <v>37</v>
      </c>
      <c r="J48" s="8">
        <f t="shared" si="0"/>
        <v>16.541176470588237</v>
      </c>
      <c r="K48" s="6" t="s">
        <v>286</v>
      </c>
      <c r="L48" s="6" t="s">
        <v>53</v>
      </c>
      <c r="M48" s="8">
        <f t="shared" si="1"/>
        <v>12.927272727272728</v>
      </c>
      <c r="N48" s="6" t="s">
        <v>125</v>
      </c>
      <c r="O48" s="6" t="s">
        <v>55</v>
      </c>
      <c r="P48" s="8">
        <f t="shared" si="2"/>
        <v>12</v>
      </c>
      <c r="Q48" s="6" t="s">
        <v>40</v>
      </c>
      <c r="R48" s="6">
        <v>0</v>
      </c>
      <c r="S48" s="8">
        <f t="shared" si="3"/>
        <v>0</v>
      </c>
      <c r="T48" s="6">
        <v>0</v>
      </c>
      <c r="U48" s="6">
        <v>0</v>
      </c>
      <c r="V48" s="6">
        <f t="shared" si="4"/>
        <v>0</v>
      </c>
      <c r="W48" s="6" t="s">
        <v>214</v>
      </c>
      <c r="X48" s="6" t="s">
        <v>38</v>
      </c>
      <c r="Y48" s="8">
        <f t="shared" si="5"/>
        <v>9.65</v>
      </c>
      <c r="Z48" s="6" t="s">
        <v>40</v>
      </c>
      <c r="AA48" s="6">
        <v>0</v>
      </c>
      <c r="AB48" s="8">
        <f t="shared" si="6"/>
        <v>0</v>
      </c>
      <c r="AC48" s="6" t="s">
        <v>263</v>
      </c>
      <c r="AD48" s="6" t="s">
        <v>41</v>
      </c>
      <c r="AE48" s="8">
        <f t="shared" si="7"/>
        <v>10.966666666666667</v>
      </c>
      <c r="AF48" s="6" t="s">
        <v>40</v>
      </c>
      <c r="AG48" s="6">
        <v>0</v>
      </c>
      <c r="AH48" s="6">
        <f t="shared" si="8"/>
        <v>0</v>
      </c>
      <c r="AI48" s="8">
        <f t="shared" si="9"/>
        <v>62.085115864527637</v>
      </c>
      <c r="AJ48" s="6" t="s">
        <v>178</v>
      </c>
      <c r="AK48" s="8">
        <f t="shared" si="10"/>
        <v>132.08511586452764</v>
      </c>
      <c r="AL48" s="7" t="s">
        <v>287</v>
      </c>
      <c r="AM48" s="7" t="s">
        <v>298</v>
      </c>
      <c r="AN48" s="7" t="s">
        <v>47</v>
      </c>
      <c r="AO48" s="7" t="s">
        <v>299</v>
      </c>
      <c r="AP48" s="7" t="s">
        <v>299</v>
      </c>
      <c r="AQ48" s="7" t="s">
        <v>299</v>
      </c>
    </row>
    <row r="49" spans="1:43" ht="39.950000000000003" customHeight="1">
      <c r="A49" s="6">
        <v>10</v>
      </c>
      <c r="B49" s="46"/>
      <c r="C49" s="6" t="s">
        <v>105</v>
      </c>
      <c r="D49" s="7" t="s">
        <v>106</v>
      </c>
      <c r="E49" s="6" t="s">
        <v>107</v>
      </c>
      <c r="F49" s="7" t="s">
        <v>35</v>
      </c>
      <c r="G49" s="7" t="s">
        <v>36</v>
      </c>
      <c r="H49" s="6" t="s">
        <v>108</v>
      </c>
      <c r="I49" s="6" t="s">
        <v>41</v>
      </c>
      <c r="J49" s="8">
        <f t="shared" si="0"/>
        <v>15</v>
      </c>
      <c r="K49" s="6" t="s">
        <v>109</v>
      </c>
      <c r="L49" s="6" t="s">
        <v>53</v>
      </c>
      <c r="M49" s="8">
        <f t="shared" si="1"/>
        <v>13.745454545454546</v>
      </c>
      <c r="N49" s="6" t="s">
        <v>110</v>
      </c>
      <c r="O49" s="6" t="s">
        <v>55</v>
      </c>
      <c r="P49" s="8">
        <f t="shared" si="2"/>
        <v>13.781818181818181</v>
      </c>
      <c r="Q49" s="6" t="s">
        <v>40</v>
      </c>
      <c r="R49" s="6">
        <v>0</v>
      </c>
      <c r="S49" s="8">
        <f t="shared" si="3"/>
        <v>0</v>
      </c>
      <c r="T49" s="6">
        <v>0</v>
      </c>
      <c r="U49" s="6">
        <v>0</v>
      </c>
      <c r="V49" s="6">
        <f t="shared" si="4"/>
        <v>0</v>
      </c>
      <c r="W49" s="6" t="s">
        <v>111</v>
      </c>
      <c r="X49" s="6" t="s">
        <v>53</v>
      </c>
      <c r="Y49" s="8">
        <f t="shared" si="5"/>
        <v>9.0136363636363637</v>
      </c>
      <c r="Z49" s="6" t="s">
        <v>40</v>
      </c>
      <c r="AA49" s="6">
        <v>0</v>
      </c>
      <c r="AB49" s="8">
        <f t="shared" si="6"/>
        <v>0</v>
      </c>
      <c r="AC49" s="6" t="s">
        <v>112</v>
      </c>
      <c r="AD49" s="6" t="s">
        <v>41</v>
      </c>
      <c r="AE49" s="8">
        <f t="shared" si="7"/>
        <v>11.083333333333334</v>
      </c>
      <c r="AF49" s="6" t="s">
        <v>40</v>
      </c>
      <c r="AG49" s="6">
        <v>0</v>
      </c>
      <c r="AH49" s="6">
        <f t="shared" si="8"/>
        <v>0</v>
      </c>
      <c r="AI49" s="8">
        <f t="shared" si="9"/>
        <v>62.624242424242425</v>
      </c>
      <c r="AJ49" s="6" t="s">
        <v>113</v>
      </c>
      <c r="AK49" s="8">
        <f t="shared" si="10"/>
        <v>131.62424242424242</v>
      </c>
      <c r="AL49" s="7" t="s">
        <v>114</v>
      </c>
      <c r="AM49" s="7" t="s">
        <v>115</v>
      </c>
      <c r="AN49" s="7" t="s">
        <v>116</v>
      </c>
      <c r="AO49" s="7" t="s">
        <v>43</v>
      </c>
      <c r="AP49" s="7" t="s">
        <v>43</v>
      </c>
      <c r="AQ49" s="7" t="s">
        <v>117</v>
      </c>
    </row>
    <row r="50" spans="1:43" ht="39.950000000000003" customHeight="1">
      <c r="A50" s="6">
        <v>11</v>
      </c>
      <c r="B50" s="47"/>
      <c r="C50" s="6" t="s">
        <v>239</v>
      </c>
      <c r="D50" s="7" t="s">
        <v>240</v>
      </c>
      <c r="E50" s="6" t="s">
        <v>241</v>
      </c>
      <c r="F50" s="7" t="s">
        <v>35</v>
      </c>
      <c r="G50" s="7" t="s">
        <v>36</v>
      </c>
      <c r="H50" s="6" t="s">
        <v>45</v>
      </c>
      <c r="I50" s="6" t="s">
        <v>37</v>
      </c>
      <c r="J50" s="8">
        <f t="shared" si="0"/>
        <v>12.423529411764706</v>
      </c>
      <c r="K50" s="6" t="s">
        <v>203</v>
      </c>
      <c r="L50" s="6" t="s">
        <v>53</v>
      </c>
      <c r="M50" s="8">
        <f t="shared" si="1"/>
        <v>12.8</v>
      </c>
      <c r="N50" s="6" t="s">
        <v>242</v>
      </c>
      <c r="O50" s="6" t="s">
        <v>55</v>
      </c>
      <c r="P50" s="8">
        <f t="shared" si="2"/>
        <v>13.018181818181818</v>
      </c>
      <c r="Q50" s="6" t="s">
        <v>40</v>
      </c>
      <c r="R50" s="6">
        <v>0</v>
      </c>
      <c r="S50" s="8">
        <f t="shared" si="3"/>
        <v>0</v>
      </c>
      <c r="T50" s="6">
        <v>0</v>
      </c>
      <c r="U50" s="6">
        <v>0</v>
      </c>
      <c r="V50" s="6">
        <f t="shared" si="4"/>
        <v>0</v>
      </c>
      <c r="W50" s="6" t="s">
        <v>191</v>
      </c>
      <c r="X50" s="6" t="s">
        <v>53</v>
      </c>
      <c r="Y50" s="8">
        <f t="shared" si="5"/>
        <v>7.2681818181818185</v>
      </c>
      <c r="Z50" s="6" t="s">
        <v>40</v>
      </c>
      <c r="AA50" s="6">
        <v>0</v>
      </c>
      <c r="AB50" s="8">
        <f t="shared" si="6"/>
        <v>0</v>
      </c>
      <c r="AC50" s="6" t="s">
        <v>243</v>
      </c>
      <c r="AD50" s="6" t="s">
        <v>38</v>
      </c>
      <c r="AE50" s="8">
        <f t="shared" si="7"/>
        <v>12.775</v>
      </c>
      <c r="AF50" s="6" t="s">
        <v>40</v>
      </c>
      <c r="AG50" s="6">
        <v>0</v>
      </c>
      <c r="AH50" s="6">
        <f t="shared" si="8"/>
        <v>0</v>
      </c>
      <c r="AI50" s="8">
        <f t="shared" si="9"/>
        <v>58.284893048128339</v>
      </c>
      <c r="AJ50" s="6" t="s">
        <v>164</v>
      </c>
      <c r="AK50" s="8">
        <f t="shared" si="10"/>
        <v>131.28489304812834</v>
      </c>
      <c r="AL50" s="7" t="s">
        <v>202</v>
      </c>
      <c r="AM50" s="7" t="s">
        <v>244</v>
      </c>
      <c r="AN50" s="7" t="s">
        <v>36</v>
      </c>
      <c r="AO50" s="7" t="s">
        <v>245</v>
      </c>
      <c r="AP50" s="7" t="s">
        <v>43</v>
      </c>
      <c r="AQ50" s="7" t="s">
        <v>246</v>
      </c>
    </row>
    <row r="51" spans="1:43" ht="39.950000000000003" customHeight="1">
      <c r="A51" s="6">
        <v>4</v>
      </c>
      <c r="B51" s="45" t="s">
        <v>327</v>
      </c>
      <c r="C51" s="6" t="s">
        <v>322</v>
      </c>
      <c r="D51" s="7" t="s">
        <v>179</v>
      </c>
      <c r="E51" s="6" t="s">
        <v>323</v>
      </c>
      <c r="F51" s="7" t="s">
        <v>35</v>
      </c>
      <c r="G51" s="7" t="s">
        <v>36</v>
      </c>
      <c r="H51" s="6" t="s">
        <v>206</v>
      </c>
      <c r="I51" s="6" t="s">
        <v>37</v>
      </c>
      <c r="J51" s="8">
        <f t="shared" ref="J51:J80" si="11">IF(I51=0,0,H51*20/I51)</f>
        <v>12.329411764705883</v>
      </c>
      <c r="K51" s="6" t="s">
        <v>197</v>
      </c>
      <c r="L51" s="6" t="s">
        <v>53</v>
      </c>
      <c r="M51" s="8">
        <f t="shared" ref="M51:M80" si="12">IF(L51=0,0,K51*20/L51)</f>
        <v>11.836363636363636</v>
      </c>
      <c r="N51" s="6" t="s">
        <v>314</v>
      </c>
      <c r="O51" s="6" t="s">
        <v>55</v>
      </c>
      <c r="P51" s="8">
        <f t="shared" ref="P51:P80" si="13">IF(O51=0,0,N51*20/O51)</f>
        <v>10.254545454545454</v>
      </c>
      <c r="Q51" s="6" t="s">
        <v>40</v>
      </c>
      <c r="R51" s="6">
        <v>0</v>
      </c>
      <c r="S51" s="8">
        <f t="shared" ref="S51:S80" si="14">IF(R51=0,0,Q51*20/R51)</f>
        <v>0</v>
      </c>
      <c r="T51" s="6">
        <v>0</v>
      </c>
      <c r="U51" s="6">
        <v>0</v>
      </c>
      <c r="V51" s="6">
        <f t="shared" ref="V51:V80" si="15">IF(U51=0,0,T51*15/U51)</f>
        <v>0</v>
      </c>
      <c r="W51" s="6" t="s">
        <v>210</v>
      </c>
      <c r="X51" s="6" t="s">
        <v>53</v>
      </c>
      <c r="Y51" s="8">
        <f t="shared" ref="Y51:Y80" si="16">IF(X51=0,0,W51*15/X51)</f>
        <v>8.795454545454545</v>
      </c>
      <c r="Z51" s="6" t="s">
        <v>40</v>
      </c>
      <c r="AA51" s="6">
        <v>0</v>
      </c>
      <c r="AB51" s="8">
        <f t="shared" ref="AB51:AB80" si="17">IF(AA51=0,0,Z51*15/AA51)</f>
        <v>0</v>
      </c>
      <c r="AC51" s="6" t="s">
        <v>175</v>
      </c>
      <c r="AD51" s="6" t="s">
        <v>41</v>
      </c>
      <c r="AE51" s="8">
        <f t="shared" ref="AE51:AE80" si="18">IF(AD51=0,0,AC51*15/AD51)</f>
        <v>10.916666666666666</v>
      </c>
      <c r="AF51" s="6" t="s">
        <v>40</v>
      </c>
      <c r="AG51" s="6">
        <v>0</v>
      </c>
      <c r="AH51" s="6">
        <f t="shared" ref="AH51:AH80" si="19">IF(AG51=0,0,AF51*5/AG51)</f>
        <v>0</v>
      </c>
      <c r="AI51" s="8">
        <f t="shared" ref="AI51:AI80" si="20">AH51+AE51+AB51+Y51+V51+S51+P51+M51+J51</f>
        <v>54.132442067736179</v>
      </c>
      <c r="AJ51" s="6" t="s">
        <v>266</v>
      </c>
      <c r="AK51" s="8">
        <f t="shared" ref="AK51:AK80" si="21">AJ51+AI51</f>
        <v>133.13244206773618</v>
      </c>
      <c r="AL51" s="7" t="s">
        <v>186</v>
      </c>
      <c r="AM51" s="7" t="s">
        <v>324</v>
      </c>
      <c r="AN51" s="7" t="s">
        <v>36</v>
      </c>
      <c r="AO51" s="7" t="s">
        <v>43</v>
      </c>
      <c r="AP51" s="7" t="s">
        <v>43</v>
      </c>
      <c r="AQ51" s="7" t="s">
        <v>325</v>
      </c>
    </row>
    <row r="52" spans="1:43" ht="39.950000000000003" customHeight="1">
      <c r="A52" s="9">
        <v>1</v>
      </c>
      <c r="B52" s="46"/>
      <c r="C52" s="9" t="s">
        <v>316</v>
      </c>
      <c r="D52" s="23" t="s">
        <v>317</v>
      </c>
      <c r="E52" s="9" t="s">
        <v>318</v>
      </c>
      <c r="F52" s="23" t="s">
        <v>35</v>
      </c>
      <c r="G52" s="23" t="s">
        <v>36</v>
      </c>
      <c r="H52" s="9" t="s">
        <v>313</v>
      </c>
      <c r="I52" s="9" t="s">
        <v>37</v>
      </c>
      <c r="J52" s="10">
        <f t="shared" si="11"/>
        <v>9.7176470588235286</v>
      </c>
      <c r="K52" s="9" t="s">
        <v>171</v>
      </c>
      <c r="L52" s="9" t="s">
        <v>53</v>
      </c>
      <c r="M52" s="10">
        <f t="shared" si="12"/>
        <v>10.945454545454545</v>
      </c>
      <c r="N52" s="9" t="s">
        <v>176</v>
      </c>
      <c r="O52" s="9" t="s">
        <v>55</v>
      </c>
      <c r="P52" s="10">
        <f t="shared" si="13"/>
        <v>9.745454545454546</v>
      </c>
      <c r="Q52" s="9" t="s">
        <v>40</v>
      </c>
      <c r="R52" s="9">
        <v>0</v>
      </c>
      <c r="S52" s="10">
        <f t="shared" si="14"/>
        <v>0</v>
      </c>
      <c r="T52" s="9">
        <v>0</v>
      </c>
      <c r="U52" s="9">
        <v>0</v>
      </c>
      <c r="V52" s="9">
        <f t="shared" si="15"/>
        <v>0</v>
      </c>
      <c r="W52" s="9" t="s">
        <v>126</v>
      </c>
      <c r="X52" s="9" t="s">
        <v>53</v>
      </c>
      <c r="Y52" s="10">
        <f t="shared" si="16"/>
        <v>9.327272727272728</v>
      </c>
      <c r="Z52" s="9" t="s">
        <v>40</v>
      </c>
      <c r="AA52" s="9">
        <v>0</v>
      </c>
      <c r="AB52" s="10">
        <f t="shared" si="17"/>
        <v>0</v>
      </c>
      <c r="AC52" s="9" t="s">
        <v>126</v>
      </c>
      <c r="AD52" s="9" t="s">
        <v>53</v>
      </c>
      <c r="AE52" s="10">
        <f t="shared" si="18"/>
        <v>9.327272727272728</v>
      </c>
      <c r="AF52" s="9" t="s">
        <v>86</v>
      </c>
      <c r="AG52" s="9">
        <v>0</v>
      </c>
      <c r="AH52" s="9">
        <f t="shared" si="19"/>
        <v>0</v>
      </c>
      <c r="AI52" s="10">
        <f t="shared" si="20"/>
        <v>49.063101604278074</v>
      </c>
      <c r="AJ52" s="9" t="s">
        <v>319</v>
      </c>
      <c r="AK52" s="10">
        <f t="shared" si="21"/>
        <v>133.06310160427807</v>
      </c>
      <c r="AL52" s="23" t="s">
        <v>76</v>
      </c>
      <c r="AM52" s="23" t="s">
        <v>207</v>
      </c>
      <c r="AN52" s="23" t="s">
        <v>36</v>
      </c>
      <c r="AO52" s="23" t="s">
        <v>320</v>
      </c>
      <c r="AP52" s="23" t="s">
        <v>43</v>
      </c>
      <c r="AQ52" s="23" t="s">
        <v>321</v>
      </c>
    </row>
    <row r="53" spans="1:43" ht="39.950000000000003" customHeight="1">
      <c r="A53" s="6">
        <v>3</v>
      </c>
      <c r="B53" s="46"/>
      <c r="C53" s="6" t="s">
        <v>328</v>
      </c>
      <c r="D53" s="7" t="s">
        <v>329</v>
      </c>
      <c r="E53" s="6" t="s">
        <v>330</v>
      </c>
      <c r="F53" s="7" t="s">
        <v>35</v>
      </c>
      <c r="G53" s="7" t="s">
        <v>36</v>
      </c>
      <c r="H53" s="6" t="s">
        <v>264</v>
      </c>
      <c r="I53" s="6" t="s">
        <v>37</v>
      </c>
      <c r="J53" s="8">
        <f t="shared" si="11"/>
        <v>10.705882352941176</v>
      </c>
      <c r="K53" s="6" t="s">
        <v>213</v>
      </c>
      <c r="L53" s="6" t="s">
        <v>53</v>
      </c>
      <c r="M53" s="8">
        <f t="shared" si="12"/>
        <v>10.436363636363636</v>
      </c>
      <c r="N53" s="6" t="s">
        <v>204</v>
      </c>
      <c r="O53" s="6" t="s">
        <v>55</v>
      </c>
      <c r="P53" s="8">
        <f t="shared" si="13"/>
        <v>9.6</v>
      </c>
      <c r="Q53" s="6" t="s">
        <v>40</v>
      </c>
      <c r="R53" s="6">
        <v>0</v>
      </c>
      <c r="S53" s="8">
        <f t="shared" si="14"/>
        <v>0</v>
      </c>
      <c r="T53" s="6">
        <v>0</v>
      </c>
      <c r="U53" s="6">
        <v>0</v>
      </c>
      <c r="V53" s="6">
        <f t="shared" si="15"/>
        <v>0</v>
      </c>
      <c r="W53" s="6" t="s">
        <v>122</v>
      </c>
      <c r="X53" s="6" t="s">
        <v>53</v>
      </c>
      <c r="Y53" s="8">
        <f t="shared" si="16"/>
        <v>10.186363636363636</v>
      </c>
      <c r="Z53" s="6" t="s">
        <v>40</v>
      </c>
      <c r="AA53" s="6">
        <v>0</v>
      </c>
      <c r="AB53" s="8">
        <f t="shared" si="17"/>
        <v>0</v>
      </c>
      <c r="AC53" s="6" t="s">
        <v>331</v>
      </c>
      <c r="AD53" s="6" t="s">
        <v>74</v>
      </c>
      <c r="AE53" s="8">
        <f t="shared" si="18"/>
        <v>10.675000000000001</v>
      </c>
      <c r="AF53" s="6" t="s">
        <v>198</v>
      </c>
      <c r="AG53" s="6">
        <v>0</v>
      </c>
      <c r="AH53" s="6">
        <f t="shared" si="19"/>
        <v>0</v>
      </c>
      <c r="AI53" s="8">
        <f t="shared" si="20"/>
        <v>51.603609625668447</v>
      </c>
      <c r="AJ53" s="6" t="s">
        <v>266</v>
      </c>
      <c r="AK53" s="8">
        <f t="shared" si="21"/>
        <v>130.60360962566844</v>
      </c>
      <c r="AL53" s="7" t="s">
        <v>312</v>
      </c>
      <c r="AM53" s="7" t="s">
        <v>332</v>
      </c>
      <c r="AN53" s="7" t="s">
        <v>36</v>
      </c>
      <c r="AO53" s="7" t="s">
        <v>333</v>
      </c>
      <c r="AP53" s="7" t="s">
        <v>43</v>
      </c>
      <c r="AQ53" s="7" t="s">
        <v>333</v>
      </c>
    </row>
    <row r="54" spans="1:43" ht="39.950000000000003" customHeight="1">
      <c r="A54" s="6">
        <v>7</v>
      </c>
      <c r="B54" s="46"/>
      <c r="C54" s="6" t="s">
        <v>132</v>
      </c>
      <c r="D54" s="7" t="s">
        <v>133</v>
      </c>
      <c r="E54" s="6" t="s">
        <v>134</v>
      </c>
      <c r="F54" s="7" t="s">
        <v>35</v>
      </c>
      <c r="G54" s="7" t="s">
        <v>36</v>
      </c>
      <c r="H54" s="6" t="s">
        <v>135</v>
      </c>
      <c r="I54" s="6" t="s">
        <v>41</v>
      </c>
      <c r="J54" s="8">
        <f t="shared" si="11"/>
        <v>13.311111111111112</v>
      </c>
      <c r="K54" s="6" t="s">
        <v>136</v>
      </c>
      <c r="L54" s="6" t="s">
        <v>53</v>
      </c>
      <c r="M54" s="8">
        <f t="shared" si="12"/>
        <v>12.381818181818181</v>
      </c>
      <c r="N54" s="6" t="s">
        <v>137</v>
      </c>
      <c r="O54" s="6" t="s">
        <v>55</v>
      </c>
      <c r="P54" s="8">
        <f t="shared" si="13"/>
        <v>14.109090909090909</v>
      </c>
      <c r="Q54" s="6" t="s">
        <v>40</v>
      </c>
      <c r="R54" s="6">
        <v>0</v>
      </c>
      <c r="S54" s="8">
        <f t="shared" si="14"/>
        <v>0</v>
      </c>
      <c r="T54" s="6">
        <v>0</v>
      </c>
      <c r="U54" s="6">
        <v>0</v>
      </c>
      <c r="V54" s="6">
        <f t="shared" si="15"/>
        <v>0</v>
      </c>
      <c r="W54" s="6" t="s">
        <v>138</v>
      </c>
      <c r="X54" s="6" t="s">
        <v>53</v>
      </c>
      <c r="Y54" s="8">
        <f t="shared" si="16"/>
        <v>10.104545454545455</v>
      </c>
      <c r="Z54" s="6" t="s">
        <v>40</v>
      </c>
      <c r="AA54" s="6">
        <v>0</v>
      </c>
      <c r="AB54" s="8">
        <f t="shared" si="17"/>
        <v>0</v>
      </c>
      <c r="AC54" s="6" t="s">
        <v>139</v>
      </c>
      <c r="AD54" s="6" t="s">
        <v>38</v>
      </c>
      <c r="AE54" s="8">
        <f t="shared" si="18"/>
        <v>9.1</v>
      </c>
      <c r="AF54" s="6" t="s">
        <v>40</v>
      </c>
      <c r="AG54" s="6">
        <v>0</v>
      </c>
      <c r="AH54" s="6">
        <f t="shared" si="19"/>
        <v>0</v>
      </c>
      <c r="AI54" s="8">
        <f t="shared" si="20"/>
        <v>59.006565656565655</v>
      </c>
      <c r="AJ54" s="6" t="s">
        <v>140</v>
      </c>
      <c r="AK54" s="8">
        <f t="shared" si="21"/>
        <v>130.00656565656567</v>
      </c>
      <c r="AL54" s="7" t="s">
        <v>141</v>
      </c>
      <c r="AM54" s="7" t="s">
        <v>142</v>
      </c>
      <c r="AN54" s="7" t="s">
        <v>47</v>
      </c>
      <c r="AO54" s="7" t="s">
        <v>43</v>
      </c>
      <c r="AP54" s="7" t="s">
        <v>43</v>
      </c>
      <c r="AQ54" s="7" t="s">
        <v>143</v>
      </c>
    </row>
    <row r="55" spans="1:43" ht="39.950000000000003" customHeight="1">
      <c r="A55" s="6">
        <v>8</v>
      </c>
      <c r="B55" s="47"/>
      <c r="C55" s="6" t="s">
        <v>300</v>
      </c>
      <c r="D55" s="7" t="s">
        <v>301</v>
      </c>
      <c r="E55" s="6" t="s">
        <v>302</v>
      </c>
      <c r="F55" s="7" t="s">
        <v>35</v>
      </c>
      <c r="G55" s="7" t="s">
        <v>36</v>
      </c>
      <c r="H55" s="6" t="s">
        <v>118</v>
      </c>
      <c r="I55" s="6" t="s">
        <v>37</v>
      </c>
      <c r="J55" s="8">
        <f t="shared" si="11"/>
        <v>12.4</v>
      </c>
      <c r="K55" s="6" t="s">
        <v>167</v>
      </c>
      <c r="L55" s="6" t="s">
        <v>53</v>
      </c>
      <c r="M55" s="8">
        <f t="shared" si="12"/>
        <v>13.563636363636364</v>
      </c>
      <c r="N55" s="6" t="s">
        <v>163</v>
      </c>
      <c r="O55" s="6" t="s">
        <v>38</v>
      </c>
      <c r="P55" s="8">
        <f t="shared" si="13"/>
        <v>14.366666666666667</v>
      </c>
      <c r="Q55" s="6" t="s">
        <v>40</v>
      </c>
      <c r="R55" s="6">
        <v>0</v>
      </c>
      <c r="S55" s="8">
        <f t="shared" si="14"/>
        <v>0</v>
      </c>
      <c r="T55" s="6">
        <v>0</v>
      </c>
      <c r="U55" s="6">
        <v>0</v>
      </c>
      <c r="V55" s="6">
        <f t="shared" si="15"/>
        <v>0</v>
      </c>
      <c r="W55" s="6" t="s">
        <v>192</v>
      </c>
      <c r="X55" s="6" t="s">
        <v>38</v>
      </c>
      <c r="Y55" s="8">
        <f t="shared" si="16"/>
        <v>8.9</v>
      </c>
      <c r="Z55" s="6" t="s">
        <v>40</v>
      </c>
      <c r="AA55" s="6">
        <v>0</v>
      </c>
      <c r="AB55" s="8">
        <f t="shared" si="17"/>
        <v>0</v>
      </c>
      <c r="AC55" s="6" t="s">
        <v>264</v>
      </c>
      <c r="AD55" s="6" t="s">
        <v>166</v>
      </c>
      <c r="AE55" s="8">
        <f t="shared" si="18"/>
        <v>14.21875</v>
      </c>
      <c r="AF55" s="6" t="s">
        <v>40</v>
      </c>
      <c r="AG55" s="6">
        <v>0</v>
      </c>
      <c r="AH55" s="6">
        <f t="shared" si="19"/>
        <v>0</v>
      </c>
      <c r="AI55" s="8">
        <f t="shared" si="20"/>
        <v>63.449053030303027</v>
      </c>
      <c r="AJ55" s="6" t="s">
        <v>42</v>
      </c>
      <c r="AK55" s="8">
        <f t="shared" si="21"/>
        <v>129.44905303030302</v>
      </c>
      <c r="AL55" s="7" t="s">
        <v>104</v>
      </c>
      <c r="AM55" s="7" t="s">
        <v>303</v>
      </c>
      <c r="AN55" s="7" t="s">
        <v>36</v>
      </c>
      <c r="AO55" s="7" t="s">
        <v>304</v>
      </c>
      <c r="AP55" s="7" t="s">
        <v>43</v>
      </c>
      <c r="AQ55" s="7" t="s">
        <v>305</v>
      </c>
    </row>
    <row r="56" spans="1:43" ht="39.950000000000003" customHeight="1">
      <c r="A56" s="6">
        <v>3</v>
      </c>
      <c r="B56" s="45" t="s">
        <v>334</v>
      </c>
      <c r="C56" s="6" t="s">
        <v>217</v>
      </c>
      <c r="D56" s="7" t="s">
        <v>218</v>
      </c>
      <c r="E56" s="6" t="s">
        <v>219</v>
      </c>
      <c r="F56" s="7" t="s">
        <v>35</v>
      </c>
      <c r="G56" s="7" t="s">
        <v>36</v>
      </c>
      <c r="H56" s="6" t="s">
        <v>201</v>
      </c>
      <c r="I56" s="6" t="s">
        <v>37</v>
      </c>
      <c r="J56" s="8">
        <f t="shared" si="11"/>
        <v>13.2</v>
      </c>
      <c r="K56" s="6" t="s">
        <v>80</v>
      </c>
      <c r="L56" s="6" t="s">
        <v>53</v>
      </c>
      <c r="M56" s="8">
        <f t="shared" si="12"/>
        <v>13.054545454545455</v>
      </c>
      <c r="N56" s="6" t="s">
        <v>181</v>
      </c>
      <c r="O56" s="6" t="s">
        <v>55</v>
      </c>
      <c r="P56" s="8">
        <f t="shared" si="13"/>
        <v>13.636363636363637</v>
      </c>
      <c r="Q56" s="6" t="s">
        <v>40</v>
      </c>
      <c r="R56" s="6">
        <v>0</v>
      </c>
      <c r="S56" s="8">
        <f t="shared" si="14"/>
        <v>0</v>
      </c>
      <c r="T56" s="6">
        <v>0</v>
      </c>
      <c r="U56" s="6">
        <v>0</v>
      </c>
      <c r="V56" s="6">
        <f t="shared" si="15"/>
        <v>0</v>
      </c>
      <c r="W56" s="6" t="s">
        <v>220</v>
      </c>
      <c r="X56" s="6" t="s">
        <v>221</v>
      </c>
      <c r="Y56" s="8">
        <f t="shared" si="16"/>
        <v>13.987500000000001</v>
      </c>
      <c r="Z56" s="6" t="s">
        <v>40</v>
      </c>
      <c r="AA56" s="6">
        <v>0</v>
      </c>
      <c r="AB56" s="8">
        <f t="shared" si="17"/>
        <v>0</v>
      </c>
      <c r="AC56" s="6" t="s">
        <v>222</v>
      </c>
      <c r="AD56" s="6" t="s">
        <v>46</v>
      </c>
      <c r="AE56" s="8">
        <f t="shared" si="18"/>
        <v>13.65</v>
      </c>
      <c r="AF56" s="6" t="s">
        <v>40</v>
      </c>
      <c r="AG56" s="6">
        <v>0</v>
      </c>
      <c r="AH56" s="6">
        <f t="shared" si="19"/>
        <v>0</v>
      </c>
      <c r="AI56" s="8">
        <f t="shared" si="20"/>
        <v>67.528409090909093</v>
      </c>
      <c r="AJ56" s="6" t="s">
        <v>42</v>
      </c>
      <c r="AK56" s="8">
        <f t="shared" si="21"/>
        <v>133.52840909090909</v>
      </c>
      <c r="AL56" s="7" t="s">
        <v>223</v>
      </c>
      <c r="AM56" s="7" t="s">
        <v>224</v>
      </c>
      <c r="AN56" s="7" t="s">
        <v>36</v>
      </c>
      <c r="AO56" s="7" t="s">
        <v>225</v>
      </c>
      <c r="AP56" s="7" t="s">
        <v>43</v>
      </c>
      <c r="AQ56" s="7" t="s">
        <v>226</v>
      </c>
    </row>
    <row r="57" spans="1:43" ht="39.950000000000003" customHeight="1">
      <c r="A57" s="6">
        <v>4</v>
      </c>
      <c r="B57" s="46"/>
      <c r="C57" s="6" t="s">
        <v>322</v>
      </c>
      <c r="D57" s="7" t="s">
        <v>179</v>
      </c>
      <c r="E57" s="6" t="s">
        <v>323</v>
      </c>
      <c r="F57" s="7" t="s">
        <v>35</v>
      </c>
      <c r="G57" s="7" t="s">
        <v>36</v>
      </c>
      <c r="H57" s="6" t="s">
        <v>206</v>
      </c>
      <c r="I57" s="6" t="s">
        <v>37</v>
      </c>
      <c r="J57" s="8">
        <f t="shared" si="11"/>
        <v>12.329411764705883</v>
      </c>
      <c r="K57" s="6" t="s">
        <v>197</v>
      </c>
      <c r="L57" s="6" t="s">
        <v>53</v>
      </c>
      <c r="M57" s="8">
        <f t="shared" si="12"/>
        <v>11.836363636363636</v>
      </c>
      <c r="N57" s="6" t="s">
        <v>314</v>
      </c>
      <c r="O57" s="6" t="s">
        <v>55</v>
      </c>
      <c r="P57" s="8">
        <f t="shared" si="13"/>
        <v>10.254545454545454</v>
      </c>
      <c r="Q57" s="6" t="s">
        <v>40</v>
      </c>
      <c r="R57" s="6">
        <v>0</v>
      </c>
      <c r="S57" s="8">
        <f t="shared" si="14"/>
        <v>0</v>
      </c>
      <c r="T57" s="6">
        <v>0</v>
      </c>
      <c r="U57" s="6">
        <v>0</v>
      </c>
      <c r="V57" s="6">
        <f t="shared" si="15"/>
        <v>0</v>
      </c>
      <c r="W57" s="6" t="s">
        <v>210</v>
      </c>
      <c r="X57" s="6" t="s">
        <v>53</v>
      </c>
      <c r="Y57" s="8">
        <f t="shared" si="16"/>
        <v>8.795454545454545</v>
      </c>
      <c r="Z57" s="6" t="s">
        <v>40</v>
      </c>
      <c r="AA57" s="6">
        <v>0</v>
      </c>
      <c r="AB57" s="8">
        <f t="shared" si="17"/>
        <v>0</v>
      </c>
      <c r="AC57" s="6" t="s">
        <v>175</v>
      </c>
      <c r="AD57" s="6" t="s">
        <v>41</v>
      </c>
      <c r="AE57" s="8">
        <f t="shared" si="18"/>
        <v>10.916666666666666</v>
      </c>
      <c r="AF57" s="6" t="s">
        <v>40</v>
      </c>
      <c r="AG57" s="6">
        <v>0</v>
      </c>
      <c r="AH57" s="6">
        <f t="shared" si="19"/>
        <v>0</v>
      </c>
      <c r="AI57" s="8">
        <f t="shared" si="20"/>
        <v>54.132442067736179</v>
      </c>
      <c r="AJ57" s="6" t="s">
        <v>266</v>
      </c>
      <c r="AK57" s="8">
        <f t="shared" si="21"/>
        <v>133.13244206773618</v>
      </c>
      <c r="AL57" s="7" t="s">
        <v>186</v>
      </c>
      <c r="AM57" s="7" t="s">
        <v>324</v>
      </c>
      <c r="AN57" s="7" t="s">
        <v>36</v>
      </c>
      <c r="AO57" s="7" t="s">
        <v>43</v>
      </c>
      <c r="AP57" s="7" t="s">
        <v>43</v>
      </c>
      <c r="AQ57" s="7" t="s">
        <v>325</v>
      </c>
    </row>
    <row r="58" spans="1:43" ht="39.950000000000003" customHeight="1">
      <c r="A58" s="6">
        <v>1</v>
      </c>
      <c r="B58" s="46"/>
      <c r="C58" s="6" t="s">
        <v>316</v>
      </c>
      <c r="D58" s="7" t="s">
        <v>317</v>
      </c>
      <c r="E58" s="6" t="s">
        <v>318</v>
      </c>
      <c r="F58" s="7" t="s">
        <v>35</v>
      </c>
      <c r="G58" s="7" t="s">
        <v>36</v>
      </c>
      <c r="H58" s="6" t="s">
        <v>313</v>
      </c>
      <c r="I58" s="6" t="s">
        <v>37</v>
      </c>
      <c r="J58" s="8">
        <f t="shared" si="11"/>
        <v>9.7176470588235286</v>
      </c>
      <c r="K58" s="6" t="s">
        <v>171</v>
      </c>
      <c r="L58" s="6" t="s">
        <v>53</v>
      </c>
      <c r="M58" s="8">
        <f t="shared" si="12"/>
        <v>10.945454545454545</v>
      </c>
      <c r="N58" s="6" t="s">
        <v>176</v>
      </c>
      <c r="O58" s="6" t="s">
        <v>55</v>
      </c>
      <c r="P58" s="8">
        <f t="shared" si="13"/>
        <v>9.745454545454546</v>
      </c>
      <c r="Q58" s="6" t="s">
        <v>40</v>
      </c>
      <c r="R58" s="6">
        <v>0</v>
      </c>
      <c r="S58" s="8">
        <f t="shared" si="14"/>
        <v>0</v>
      </c>
      <c r="T58" s="6">
        <v>0</v>
      </c>
      <c r="U58" s="6">
        <v>0</v>
      </c>
      <c r="V58" s="6">
        <f t="shared" si="15"/>
        <v>0</v>
      </c>
      <c r="W58" s="6" t="s">
        <v>126</v>
      </c>
      <c r="X58" s="6" t="s">
        <v>53</v>
      </c>
      <c r="Y58" s="8">
        <f t="shared" si="16"/>
        <v>9.327272727272728</v>
      </c>
      <c r="Z58" s="6" t="s">
        <v>40</v>
      </c>
      <c r="AA58" s="6">
        <v>0</v>
      </c>
      <c r="AB58" s="8">
        <f t="shared" si="17"/>
        <v>0</v>
      </c>
      <c r="AC58" s="6" t="s">
        <v>126</v>
      </c>
      <c r="AD58" s="6" t="s">
        <v>53</v>
      </c>
      <c r="AE58" s="8">
        <f t="shared" si="18"/>
        <v>9.327272727272728</v>
      </c>
      <c r="AF58" s="6" t="s">
        <v>86</v>
      </c>
      <c r="AG58" s="6">
        <v>0</v>
      </c>
      <c r="AH58" s="6">
        <f t="shared" si="19"/>
        <v>0</v>
      </c>
      <c r="AI58" s="8">
        <f t="shared" si="20"/>
        <v>49.063101604278074</v>
      </c>
      <c r="AJ58" s="6" t="s">
        <v>319</v>
      </c>
      <c r="AK58" s="8">
        <f t="shared" si="21"/>
        <v>133.06310160427807</v>
      </c>
      <c r="AL58" s="7" t="s">
        <v>76</v>
      </c>
      <c r="AM58" s="7" t="s">
        <v>207</v>
      </c>
      <c r="AN58" s="7" t="s">
        <v>36</v>
      </c>
      <c r="AO58" s="7" t="s">
        <v>320</v>
      </c>
      <c r="AP58" s="7" t="s">
        <v>43</v>
      </c>
      <c r="AQ58" s="7" t="s">
        <v>321</v>
      </c>
    </row>
    <row r="59" spans="1:43" ht="39.950000000000003" customHeight="1">
      <c r="A59" s="9">
        <v>5</v>
      </c>
      <c r="B59" s="46"/>
      <c r="C59" s="9" t="s">
        <v>296</v>
      </c>
      <c r="D59" s="23" t="s">
        <v>183</v>
      </c>
      <c r="E59" s="9" t="s">
        <v>297</v>
      </c>
      <c r="F59" s="23" t="s">
        <v>35</v>
      </c>
      <c r="G59" s="23" t="s">
        <v>36</v>
      </c>
      <c r="H59" s="9" t="s">
        <v>265</v>
      </c>
      <c r="I59" s="9" t="s">
        <v>37</v>
      </c>
      <c r="J59" s="10">
        <f t="shared" si="11"/>
        <v>16.541176470588237</v>
      </c>
      <c r="K59" s="9" t="s">
        <v>286</v>
      </c>
      <c r="L59" s="9" t="s">
        <v>53</v>
      </c>
      <c r="M59" s="10">
        <f t="shared" si="12"/>
        <v>12.927272727272728</v>
      </c>
      <c r="N59" s="9" t="s">
        <v>125</v>
      </c>
      <c r="O59" s="9" t="s">
        <v>55</v>
      </c>
      <c r="P59" s="10">
        <f t="shared" si="13"/>
        <v>12</v>
      </c>
      <c r="Q59" s="9" t="s">
        <v>40</v>
      </c>
      <c r="R59" s="9">
        <v>0</v>
      </c>
      <c r="S59" s="10">
        <f t="shared" si="14"/>
        <v>0</v>
      </c>
      <c r="T59" s="9">
        <v>0</v>
      </c>
      <c r="U59" s="9">
        <v>0</v>
      </c>
      <c r="V59" s="9">
        <f t="shared" si="15"/>
        <v>0</v>
      </c>
      <c r="W59" s="9" t="s">
        <v>214</v>
      </c>
      <c r="X59" s="9" t="s">
        <v>38</v>
      </c>
      <c r="Y59" s="10">
        <f t="shared" si="16"/>
        <v>9.65</v>
      </c>
      <c r="Z59" s="9" t="s">
        <v>40</v>
      </c>
      <c r="AA59" s="9">
        <v>0</v>
      </c>
      <c r="AB59" s="10">
        <f t="shared" si="17"/>
        <v>0</v>
      </c>
      <c r="AC59" s="9" t="s">
        <v>263</v>
      </c>
      <c r="AD59" s="9" t="s">
        <v>41</v>
      </c>
      <c r="AE59" s="10">
        <f t="shared" si="18"/>
        <v>10.966666666666667</v>
      </c>
      <c r="AF59" s="9" t="s">
        <v>40</v>
      </c>
      <c r="AG59" s="9">
        <v>0</v>
      </c>
      <c r="AH59" s="9">
        <f t="shared" si="19"/>
        <v>0</v>
      </c>
      <c r="AI59" s="10">
        <f t="shared" si="20"/>
        <v>62.085115864527637</v>
      </c>
      <c r="AJ59" s="9" t="s">
        <v>178</v>
      </c>
      <c r="AK59" s="10">
        <f t="shared" si="21"/>
        <v>132.08511586452764</v>
      </c>
      <c r="AL59" s="23" t="s">
        <v>287</v>
      </c>
      <c r="AM59" s="23" t="s">
        <v>298</v>
      </c>
      <c r="AN59" s="23" t="s">
        <v>47</v>
      </c>
      <c r="AO59" s="23" t="s">
        <v>299</v>
      </c>
      <c r="AP59" s="23" t="s">
        <v>299</v>
      </c>
      <c r="AQ59" s="23" t="s">
        <v>299</v>
      </c>
    </row>
    <row r="60" spans="1:43" ht="39.950000000000003" customHeight="1">
      <c r="A60" s="6">
        <v>2</v>
      </c>
      <c r="B60" s="47"/>
      <c r="C60" s="6" t="s">
        <v>328</v>
      </c>
      <c r="D60" s="7" t="s">
        <v>329</v>
      </c>
      <c r="E60" s="6" t="s">
        <v>330</v>
      </c>
      <c r="F60" s="7" t="s">
        <v>35</v>
      </c>
      <c r="G60" s="7" t="s">
        <v>36</v>
      </c>
      <c r="H60" s="6" t="s">
        <v>264</v>
      </c>
      <c r="I60" s="6" t="s">
        <v>37</v>
      </c>
      <c r="J60" s="8">
        <f t="shared" si="11"/>
        <v>10.705882352941176</v>
      </c>
      <c r="K60" s="6" t="s">
        <v>213</v>
      </c>
      <c r="L60" s="6" t="s">
        <v>53</v>
      </c>
      <c r="M60" s="8">
        <f t="shared" si="12"/>
        <v>10.436363636363636</v>
      </c>
      <c r="N60" s="6" t="s">
        <v>204</v>
      </c>
      <c r="O60" s="6" t="s">
        <v>55</v>
      </c>
      <c r="P60" s="8">
        <f t="shared" si="13"/>
        <v>9.6</v>
      </c>
      <c r="Q60" s="6" t="s">
        <v>40</v>
      </c>
      <c r="R60" s="6">
        <v>0</v>
      </c>
      <c r="S60" s="8">
        <f t="shared" si="14"/>
        <v>0</v>
      </c>
      <c r="T60" s="6">
        <v>0</v>
      </c>
      <c r="U60" s="6">
        <v>0</v>
      </c>
      <c r="V60" s="6">
        <f t="shared" si="15"/>
        <v>0</v>
      </c>
      <c r="W60" s="6" t="s">
        <v>122</v>
      </c>
      <c r="X60" s="6" t="s">
        <v>53</v>
      </c>
      <c r="Y60" s="8">
        <f t="shared" si="16"/>
        <v>10.186363636363636</v>
      </c>
      <c r="Z60" s="6" t="s">
        <v>40</v>
      </c>
      <c r="AA60" s="6">
        <v>0</v>
      </c>
      <c r="AB60" s="8">
        <f t="shared" si="17"/>
        <v>0</v>
      </c>
      <c r="AC60" s="6" t="s">
        <v>331</v>
      </c>
      <c r="AD60" s="6" t="s">
        <v>74</v>
      </c>
      <c r="AE60" s="8">
        <f t="shared" si="18"/>
        <v>10.675000000000001</v>
      </c>
      <c r="AF60" s="6" t="s">
        <v>198</v>
      </c>
      <c r="AG60" s="6">
        <v>0</v>
      </c>
      <c r="AH60" s="6">
        <f t="shared" si="19"/>
        <v>0</v>
      </c>
      <c r="AI60" s="8">
        <f t="shared" si="20"/>
        <v>51.603609625668447</v>
      </c>
      <c r="AJ60" s="6" t="s">
        <v>266</v>
      </c>
      <c r="AK60" s="8">
        <f t="shared" si="21"/>
        <v>130.60360962566844</v>
      </c>
      <c r="AL60" s="7" t="s">
        <v>312</v>
      </c>
      <c r="AM60" s="7" t="s">
        <v>332</v>
      </c>
      <c r="AN60" s="7" t="s">
        <v>36</v>
      </c>
      <c r="AO60" s="7" t="s">
        <v>333</v>
      </c>
      <c r="AP60" s="7" t="s">
        <v>43</v>
      </c>
      <c r="AQ60" s="7" t="s">
        <v>333</v>
      </c>
    </row>
    <row r="61" spans="1:43" ht="39.950000000000003" customHeight="1">
      <c r="A61" s="6">
        <v>1</v>
      </c>
      <c r="B61" s="45" t="s">
        <v>335</v>
      </c>
      <c r="C61" s="6" t="s">
        <v>316</v>
      </c>
      <c r="D61" s="7" t="s">
        <v>317</v>
      </c>
      <c r="E61" s="6" t="s">
        <v>318</v>
      </c>
      <c r="F61" s="7" t="s">
        <v>35</v>
      </c>
      <c r="G61" s="7" t="s">
        <v>36</v>
      </c>
      <c r="H61" s="6" t="s">
        <v>313</v>
      </c>
      <c r="I61" s="6" t="s">
        <v>37</v>
      </c>
      <c r="J61" s="8">
        <f t="shared" si="11"/>
        <v>9.7176470588235286</v>
      </c>
      <c r="K61" s="6" t="s">
        <v>171</v>
      </c>
      <c r="L61" s="6" t="s">
        <v>53</v>
      </c>
      <c r="M61" s="8">
        <f t="shared" si="12"/>
        <v>10.945454545454545</v>
      </c>
      <c r="N61" s="6" t="s">
        <v>176</v>
      </c>
      <c r="O61" s="6" t="s">
        <v>55</v>
      </c>
      <c r="P61" s="8">
        <f t="shared" si="13"/>
        <v>9.745454545454546</v>
      </c>
      <c r="Q61" s="6" t="s">
        <v>40</v>
      </c>
      <c r="R61" s="6">
        <v>0</v>
      </c>
      <c r="S61" s="8">
        <f t="shared" si="14"/>
        <v>0</v>
      </c>
      <c r="T61" s="6">
        <v>0</v>
      </c>
      <c r="U61" s="6">
        <v>0</v>
      </c>
      <c r="V61" s="6">
        <f t="shared" si="15"/>
        <v>0</v>
      </c>
      <c r="W61" s="6" t="s">
        <v>126</v>
      </c>
      <c r="X61" s="6" t="s">
        <v>53</v>
      </c>
      <c r="Y61" s="8">
        <f t="shared" si="16"/>
        <v>9.327272727272728</v>
      </c>
      <c r="Z61" s="6" t="s">
        <v>40</v>
      </c>
      <c r="AA61" s="6">
        <v>0</v>
      </c>
      <c r="AB61" s="8">
        <f t="shared" si="17"/>
        <v>0</v>
      </c>
      <c r="AC61" s="6" t="s">
        <v>126</v>
      </c>
      <c r="AD61" s="6" t="s">
        <v>53</v>
      </c>
      <c r="AE61" s="8">
        <f t="shared" si="18"/>
        <v>9.327272727272728</v>
      </c>
      <c r="AF61" s="6" t="s">
        <v>86</v>
      </c>
      <c r="AG61" s="6">
        <v>0</v>
      </c>
      <c r="AH61" s="6">
        <f t="shared" si="19"/>
        <v>0</v>
      </c>
      <c r="AI61" s="8">
        <f t="shared" si="20"/>
        <v>49.063101604278074</v>
      </c>
      <c r="AJ61" s="6" t="s">
        <v>319</v>
      </c>
      <c r="AK61" s="8">
        <f t="shared" si="21"/>
        <v>133.06310160427807</v>
      </c>
      <c r="AL61" s="7" t="s">
        <v>76</v>
      </c>
      <c r="AM61" s="7" t="s">
        <v>207</v>
      </c>
      <c r="AN61" s="7" t="s">
        <v>36</v>
      </c>
      <c r="AO61" s="7" t="s">
        <v>320</v>
      </c>
      <c r="AP61" s="7" t="s">
        <v>43</v>
      </c>
      <c r="AQ61" s="7" t="s">
        <v>321</v>
      </c>
    </row>
    <row r="62" spans="1:43" ht="39.950000000000003" customHeight="1">
      <c r="A62" s="9">
        <v>6</v>
      </c>
      <c r="B62" s="46"/>
      <c r="C62" s="9" t="s">
        <v>105</v>
      </c>
      <c r="D62" s="23" t="s">
        <v>106</v>
      </c>
      <c r="E62" s="9" t="s">
        <v>107</v>
      </c>
      <c r="F62" s="23" t="s">
        <v>35</v>
      </c>
      <c r="G62" s="23" t="s">
        <v>36</v>
      </c>
      <c r="H62" s="9" t="s">
        <v>108</v>
      </c>
      <c r="I62" s="9" t="s">
        <v>41</v>
      </c>
      <c r="J62" s="10">
        <f t="shared" si="11"/>
        <v>15</v>
      </c>
      <c r="K62" s="9" t="s">
        <v>109</v>
      </c>
      <c r="L62" s="9" t="s">
        <v>53</v>
      </c>
      <c r="M62" s="10">
        <f t="shared" si="12"/>
        <v>13.745454545454546</v>
      </c>
      <c r="N62" s="9" t="s">
        <v>110</v>
      </c>
      <c r="O62" s="9" t="s">
        <v>55</v>
      </c>
      <c r="P62" s="10">
        <f t="shared" si="13"/>
        <v>13.781818181818181</v>
      </c>
      <c r="Q62" s="9" t="s">
        <v>40</v>
      </c>
      <c r="R62" s="9">
        <v>0</v>
      </c>
      <c r="S62" s="10">
        <f t="shared" si="14"/>
        <v>0</v>
      </c>
      <c r="T62" s="9">
        <v>0</v>
      </c>
      <c r="U62" s="9">
        <v>0</v>
      </c>
      <c r="V62" s="9">
        <f t="shared" si="15"/>
        <v>0</v>
      </c>
      <c r="W62" s="9" t="s">
        <v>111</v>
      </c>
      <c r="X62" s="9" t="s">
        <v>53</v>
      </c>
      <c r="Y62" s="10">
        <f t="shared" si="16"/>
        <v>9.0136363636363637</v>
      </c>
      <c r="Z62" s="9" t="s">
        <v>40</v>
      </c>
      <c r="AA62" s="9">
        <v>0</v>
      </c>
      <c r="AB62" s="10">
        <f t="shared" si="17"/>
        <v>0</v>
      </c>
      <c r="AC62" s="9" t="s">
        <v>112</v>
      </c>
      <c r="AD62" s="9" t="s">
        <v>41</v>
      </c>
      <c r="AE62" s="10">
        <f t="shared" si="18"/>
        <v>11.083333333333334</v>
      </c>
      <c r="AF62" s="9" t="s">
        <v>40</v>
      </c>
      <c r="AG62" s="9">
        <v>0</v>
      </c>
      <c r="AH62" s="9">
        <f t="shared" si="19"/>
        <v>0</v>
      </c>
      <c r="AI62" s="10">
        <f t="shared" si="20"/>
        <v>62.624242424242425</v>
      </c>
      <c r="AJ62" s="9" t="s">
        <v>113</v>
      </c>
      <c r="AK62" s="10">
        <f t="shared" si="21"/>
        <v>131.62424242424242</v>
      </c>
      <c r="AL62" s="23" t="s">
        <v>114</v>
      </c>
      <c r="AM62" s="23" t="s">
        <v>115</v>
      </c>
      <c r="AN62" s="23" t="s">
        <v>116</v>
      </c>
      <c r="AO62" s="23" t="s">
        <v>43</v>
      </c>
      <c r="AP62" s="23" t="s">
        <v>43</v>
      </c>
      <c r="AQ62" s="23" t="s">
        <v>117</v>
      </c>
    </row>
    <row r="63" spans="1:43" ht="39.950000000000003" customHeight="1">
      <c r="A63" s="6">
        <v>2</v>
      </c>
      <c r="B63" s="46"/>
      <c r="C63" s="6" t="s">
        <v>328</v>
      </c>
      <c r="D63" s="7" t="s">
        <v>329</v>
      </c>
      <c r="E63" s="6" t="s">
        <v>330</v>
      </c>
      <c r="F63" s="7" t="s">
        <v>35</v>
      </c>
      <c r="G63" s="7" t="s">
        <v>36</v>
      </c>
      <c r="H63" s="6" t="s">
        <v>264</v>
      </c>
      <c r="I63" s="6" t="s">
        <v>37</v>
      </c>
      <c r="J63" s="8">
        <f t="shared" si="11"/>
        <v>10.705882352941176</v>
      </c>
      <c r="K63" s="6" t="s">
        <v>213</v>
      </c>
      <c r="L63" s="6" t="s">
        <v>53</v>
      </c>
      <c r="M63" s="8">
        <f t="shared" si="12"/>
        <v>10.436363636363636</v>
      </c>
      <c r="N63" s="6" t="s">
        <v>204</v>
      </c>
      <c r="O63" s="6" t="s">
        <v>55</v>
      </c>
      <c r="P63" s="8">
        <f t="shared" si="13"/>
        <v>9.6</v>
      </c>
      <c r="Q63" s="6" t="s">
        <v>40</v>
      </c>
      <c r="R63" s="6">
        <v>0</v>
      </c>
      <c r="S63" s="8">
        <f t="shared" si="14"/>
        <v>0</v>
      </c>
      <c r="T63" s="6">
        <v>0</v>
      </c>
      <c r="U63" s="6">
        <v>0</v>
      </c>
      <c r="V63" s="6">
        <f t="shared" si="15"/>
        <v>0</v>
      </c>
      <c r="W63" s="6" t="s">
        <v>122</v>
      </c>
      <c r="X63" s="6" t="s">
        <v>53</v>
      </c>
      <c r="Y63" s="8">
        <f t="shared" si="16"/>
        <v>10.186363636363636</v>
      </c>
      <c r="Z63" s="6" t="s">
        <v>40</v>
      </c>
      <c r="AA63" s="6">
        <v>0</v>
      </c>
      <c r="AB63" s="8">
        <f t="shared" si="17"/>
        <v>0</v>
      </c>
      <c r="AC63" s="6" t="s">
        <v>331</v>
      </c>
      <c r="AD63" s="6" t="s">
        <v>74</v>
      </c>
      <c r="AE63" s="8">
        <f t="shared" si="18"/>
        <v>10.675000000000001</v>
      </c>
      <c r="AF63" s="6" t="s">
        <v>198</v>
      </c>
      <c r="AG63" s="6">
        <v>0</v>
      </c>
      <c r="AH63" s="6">
        <f t="shared" si="19"/>
        <v>0</v>
      </c>
      <c r="AI63" s="8">
        <f t="shared" si="20"/>
        <v>51.603609625668447</v>
      </c>
      <c r="AJ63" s="6" t="s">
        <v>266</v>
      </c>
      <c r="AK63" s="8">
        <f t="shared" si="21"/>
        <v>130.60360962566844</v>
      </c>
      <c r="AL63" s="7" t="s">
        <v>312</v>
      </c>
      <c r="AM63" s="7" t="s">
        <v>332</v>
      </c>
      <c r="AN63" s="7" t="s">
        <v>36</v>
      </c>
      <c r="AO63" s="7" t="s">
        <v>333</v>
      </c>
      <c r="AP63" s="7" t="s">
        <v>43</v>
      </c>
      <c r="AQ63" s="7" t="s">
        <v>333</v>
      </c>
    </row>
    <row r="64" spans="1:43" ht="39.950000000000003" customHeight="1">
      <c r="A64" s="6">
        <v>7</v>
      </c>
      <c r="B64" s="46"/>
      <c r="C64" s="6" t="s">
        <v>132</v>
      </c>
      <c r="D64" s="7" t="s">
        <v>133</v>
      </c>
      <c r="E64" s="6" t="s">
        <v>134</v>
      </c>
      <c r="F64" s="7" t="s">
        <v>35</v>
      </c>
      <c r="G64" s="7" t="s">
        <v>36</v>
      </c>
      <c r="H64" s="6" t="s">
        <v>135</v>
      </c>
      <c r="I64" s="6" t="s">
        <v>41</v>
      </c>
      <c r="J64" s="8">
        <f t="shared" si="11"/>
        <v>13.311111111111112</v>
      </c>
      <c r="K64" s="6" t="s">
        <v>136</v>
      </c>
      <c r="L64" s="6" t="s">
        <v>53</v>
      </c>
      <c r="M64" s="8">
        <f t="shared" si="12"/>
        <v>12.381818181818181</v>
      </c>
      <c r="N64" s="6" t="s">
        <v>137</v>
      </c>
      <c r="O64" s="6" t="s">
        <v>55</v>
      </c>
      <c r="P64" s="8">
        <f t="shared" si="13"/>
        <v>14.109090909090909</v>
      </c>
      <c r="Q64" s="6" t="s">
        <v>40</v>
      </c>
      <c r="R64" s="6">
        <v>0</v>
      </c>
      <c r="S64" s="8">
        <f t="shared" si="14"/>
        <v>0</v>
      </c>
      <c r="T64" s="6">
        <v>0</v>
      </c>
      <c r="U64" s="6">
        <v>0</v>
      </c>
      <c r="V64" s="6">
        <f t="shared" si="15"/>
        <v>0</v>
      </c>
      <c r="W64" s="6" t="s">
        <v>138</v>
      </c>
      <c r="X64" s="6" t="s">
        <v>53</v>
      </c>
      <c r="Y64" s="8">
        <f t="shared" si="16"/>
        <v>10.104545454545455</v>
      </c>
      <c r="Z64" s="6" t="s">
        <v>40</v>
      </c>
      <c r="AA64" s="6">
        <v>0</v>
      </c>
      <c r="AB64" s="8">
        <f t="shared" si="17"/>
        <v>0</v>
      </c>
      <c r="AC64" s="6" t="s">
        <v>139</v>
      </c>
      <c r="AD64" s="6" t="s">
        <v>38</v>
      </c>
      <c r="AE64" s="8">
        <f t="shared" si="18"/>
        <v>9.1</v>
      </c>
      <c r="AF64" s="6" t="s">
        <v>40</v>
      </c>
      <c r="AG64" s="6">
        <v>0</v>
      </c>
      <c r="AH64" s="6">
        <f t="shared" si="19"/>
        <v>0</v>
      </c>
      <c r="AI64" s="8">
        <f t="shared" si="20"/>
        <v>59.006565656565655</v>
      </c>
      <c r="AJ64" s="6" t="s">
        <v>140</v>
      </c>
      <c r="AK64" s="8">
        <f t="shared" si="21"/>
        <v>130.00656565656567</v>
      </c>
      <c r="AL64" s="7" t="s">
        <v>141</v>
      </c>
      <c r="AM64" s="7" t="s">
        <v>142</v>
      </c>
      <c r="AN64" s="7" t="s">
        <v>47</v>
      </c>
      <c r="AO64" s="7" t="s">
        <v>43</v>
      </c>
      <c r="AP64" s="7" t="s">
        <v>43</v>
      </c>
      <c r="AQ64" s="7" t="s">
        <v>143</v>
      </c>
    </row>
    <row r="65" spans="1:43" ht="39.950000000000003" customHeight="1">
      <c r="A65" s="6">
        <v>8</v>
      </c>
      <c r="B65" s="47"/>
      <c r="C65" s="6" t="s">
        <v>300</v>
      </c>
      <c r="D65" s="7" t="s">
        <v>301</v>
      </c>
      <c r="E65" s="6" t="s">
        <v>302</v>
      </c>
      <c r="F65" s="7" t="s">
        <v>35</v>
      </c>
      <c r="G65" s="7" t="s">
        <v>36</v>
      </c>
      <c r="H65" s="6" t="s">
        <v>118</v>
      </c>
      <c r="I65" s="6" t="s">
        <v>37</v>
      </c>
      <c r="J65" s="8">
        <f t="shared" si="11"/>
        <v>12.4</v>
      </c>
      <c r="K65" s="6" t="s">
        <v>167</v>
      </c>
      <c r="L65" s="6" t="s">
        <v>53</v>
      </c>
      <c r="M65" s="8">
        <f t="shared" si="12"/>
        <v>13.563636363636364</v>
      </c>
      <c r="N65" s="6" t="s">
        <v>163</v>
      </c>
      <c r="O65" s="6" t="s">
        <v>38</v>
      </c>
      <c r="P65" s="8">
        <f t="shared" si="13"/>
        <v>14.366666666666667</v>
      </c>
      <c r="Q65" s="6" t="s">
        <v>40</v>
      </c>
      <c r="R65" s="6">
        <v>0</v>
      </c>
      <c r="S65" s="8">
        <f t="shared" si="14"/>
        <v>0</v>
      </c>
      <c r="T65" s="6">
        <v>0</v>
      </c>
      <c r="U65" s="6">
        <v>0</v>
      </c>
      <c r="V65" s="6">
        <f t="shared" si="15"/>
        <v>0</v>
      </c>
      <c r="W65" s="6" t="s">
        <v>192</v>
      </c>
      <c r="X65" s="6" t="s">
        <v>38</v>
      </c>
      <c r="Y65" s="8">
        <f t="shared" si="16"/>
        <v>8.9</v>
      </c>
      <c r="Z65" s="6" t="s">
        <v>40</v>
      </c>
      <c r="AA65" s="6">
        <v>0</v>
      </c>
      <c r="AB65" s="8">
        <f t="shared" si="17"/>
        <v>0</v>
      </c>
      <c r="AC65" s="6" t="s">
        <v>264</v>
      </c>
      <c r="AD65" s="6" t="s">
        <v>166</v>
      </c>
      <c r="AE65" s="8">
        <f t="shared" si="18"/>
        <v>14.21875</v>
      </c>
      <c r="AF65" s="6" t="s">
        <v>40</v>
      </c>
      <c r="AG65" s="6">
        <v>0</v>
      </c>
      <c r="AH65" s="6">
        <f t="shared" si="19"/>
        <v>0</v>
      </c>
      <c r="AI65" s="8">
        <f t="shared" si="20"/>
        <v>63.449053030303027</v>
      </c>
      <c r="AJ65" s="6" t="s">
        <v>42</v>
      </c>
      <c r="AK65" s="8">
        <f t="shared" si="21"/>
        <v>129.44905303030302</v>
      </c>
      <c r="AL65" s="7" t="s">
        <v>104</v>
      </c>
      <c r="AM65" s="7" t="s">
        <v>303</v>
      </c>
      <c r="AN65" s="7" t="s">
        <v>36</v>
      </c>
      <c r="AO65" s="7" t="s">
        <v>304</v>
      </c>
      <c r="AP65" s="7" t="s">
        <v>43</v>
      </c>
      <c r="AQ65" s="7" t="s">
        <v>305</v>
      </c>
    </row>
    <row r="66" spans="1:43" ht="39.950000000000003" customHeight="1">
      <c r="A66" s="6">
        <v>3</v>
      </c>
      <c r="B66" s="45" t="s">
        <v>336</v>
      </c>
      <c r="C66" s="6" t="s">
        <v>217</v>
      </c>
      <c r="D66" s="7" t="s">
        <v>218</v>
      </c>
      <c r="E66" s="6" t="s">
        <v>219</v>
      </c>
      <c r="F66" s="7" t="s">
        <v>35</v>
      </c>
      <c r="G66" s="7" t="s">
        <v>36</v>
      </c>
      <c r="H66" s="6" t="s">
        <v>201</v>
      </c>
      <c r="I66" s="6" t="s">
        <v>37</v>
      </c>
      <c r="J66" s="8">
        <f t="shared" si="11"/>
        <v>13.2</v>
      </c>
      <c r="K66" s="6" t="s">
        <v>80</v>
      </c>
      <c r="L66" s="6" t="s">
        <v>53</v>
      </c>
      <c r="M66" s="8">
        <f t="shared" si="12"/>
        <v>13.054545454545455</v>
      </c>
      <c r="N66" s="6" t="s">
        <v>181</v>
      </c>
      <c r="O66" s="6" t="s">
        <v>55</v>
      </c>
      <c r="P66" s="8">
        <f t="shared" si="13"/>
        <v>13.636363636363637</v>
      </c>
      <c r="Q66" s="6" t="s">
        <v>40</v>
      </c>
      <c r="R66" s="6">
        <v>0</v>
      </c>
      <c r="S66" s="8">
        <f t="shared" si="14"/>
        <v>0</v>
      </c>
      <c r="T66" s="6">
        <v>0</v>
      </c>
      <c r="U66" s="6">
        <v>0</v>
      </c>
      <c r="V66" s="6">
        <f t="shared" si="15"/>
        <v>0</v>
      </c>
      <c r="W66" s="6" t="s">
        <v>220</v>
      </c>
      <c r="X66" s="6" t="s">
        <v>221</v>
      </c>
      <c r="Y66" s="8">
        <f t="shared" si="16"/>
        <v>13.987500000000001</v>
      </c>
      <c r="Z66" s="6" t="s">
        <v>40</v>
      </c>
      <c r="AA66" s="6">
        <v>0</v>
      </c>
      <c r="AB66" s="8">
        <f t="shared" si="17"/>
        <v>0</v>
      </c>
      <c r="AC66" s="6" t="s">
        <v>222</v>
      </c>
      <c r="AD66" s="6" t="s">
        <v>46</v>
      </c>
      <c r="AE66" s="8">
        <f t="shared" si="18"/>
        <v>13.65</v>
      </c>
      <c r="AF66" s="6" t="s">
        <v>40</v>
      </c>
      <c r="AG66" s="6">
        <v>0</v>
      </c>
      <c r="AH66" s="6">
        <f t="shared" si="19"/>
        <v>0</v>
      </c>
      <c r="AI66" s="8">
        <f t="shared" si="20"/>
        <v>67.528409090909093</v>
      </c>
      <c r="AJ66" s="6" t="s">
        <v>42</v>
      </c>
      <c r="AK66" s="8">
        <f t="shared" si="21"/>
        <v>133.52840909090909</v>
      </c>
      <c r="AL66" s="7" t="s">
        <v>223</v>
      </c>
      <c r="AM66" s="7" t="s">
        <v>224</v>
      </c>
      <c r="AN66" s="7" t="s">
        <v>36</v>
      </c>
      <c r="AO66" s="7" t="s">
        <v>225</v>
      </c>
      <c r="AP66" s="7" t="s">
        <v>43</v>
      </c>
      <c r="AQ66" s="7" t="s">
        <v>226</v>
      </c>
    </row>
    <row r="67" spans="1:43" ht="39.950000000000003" customHeight="1">
      <c r="A67" s="9">
        <v>2</v>
      </c>
      <c r="B67" s="46"/>
      <c r="C67" s="9" t="s">
        <v>328</v>
      </c>
      <c r="D67" s="23" t="s">
        <v>329</v>
      </c>
      <c r="E67" s="9" t="s">
        <v>330</v>
      </c>
      <c r="F67" s="23" t="s">
        <v>35</v>
      </c>
      <c r="G67" s="23" t="s">
        <v>36</v>
      </c>
      <c r="H67" s="9" t="s">
        <v>264</v>
      </c>
      <c r="I67" s="9" t="s">
        <v>37</v>
      </c>
      <c r="J67" s="10">
        <f t="shared" si="11"/>
        <v>10.705882352941176</v>
      </c>
      <c r="K67" s="9" t="s">
        <v>213</v>
      </c>
      <c r="L67" s="9" t="s">
        <v>53</v>
      </c>
      <c r="M67" s="10">
        <f t="shared" si="12"/>
        <v>10.436363636363636</v>
      </c>
      <c r="N67" s="9" t="s">
        <v>204</v>
      </c>
      <c r="O67" s="9" t="s">
        <v>55</v>
      </c>
      <c r="P67" s="10">
        <f t="shared" si="13"/>
        <v>9.6</v>
      </c>
      <c r="Q67" s="9" t="s">
        <v>40</v>
      </c>
      <c r="R67" s="9">
        <v>0</v>
      </c>
      <c r="S67" s="10">
        <f t="shared" si="14"/>
        <v>0</v>
      </c>
      <c r="T67" s="9">
        <v>0</v>
      </c>
      <c r="U67" s="9">
        <v>0</v>
      </c>
      <c r="V67" s="9">
        <f t="shared" si="15"/>
        <v>0</v>
      </c>
      <c r="W67" s="9" t="s">
        <v>122</v>
      </c>
      <c r="X67" s="9" t="s">
        <v>53</v>
      </c>
      <c r="Y67" s="10">
        <f t="shared" si="16"/>
        <v>10.186363636363636</v>
      </c>
      <c r="Z67" s="9" t="s">
        <v>40</v>
      </c>
      <c r="AA67" s="9">
        <v>0</v>
      </c>
      <c r="AB67" s="10">
        <f t="shared" si="17"/>
        <v>0</v>
      </c>
      <c r="AC67" s="9" t="s">
        <v>331</v>
      </c>
      <c r="AD67" s="9" t="s">
        <v>74</v>
      </c>
      <c r="AE67" s="10">
        <f t="shared" si="18"/>
        <v>10.675000000000001</v>
      </c>
      <c r="AF67" s="9" t="s">
        <v>198</v>
      </c>
      <c r="AG67" s="9">
        <v>0</v>
      </c>
      <c r="AH67" s="9">
        <f t="shared" si="19"/>
        <v>0</v>
      </c>
      <c r="AI67" s="10">
        <f t="shared" si="20"/>
        <v>51.603609625668447</v>
      </c>
      <c r="AJ67" s="9" t="s">
        <v>266</v>
      </c>
      <c r="AK67" s="10">
        <f t="shared" si="21"/>
        <v>130.60360962566844</v>
      </c>
      <c r="AL67" s="23" t="s">
        <v>312</v>
      </c>
      <c r="AM67" s="23" t="s">
        <v>332</v>
      </c>
      <c r="AN67" s="23" t="s">
        <v>36</v>
      </c>
      <c r="AO67" s="23" t="s">
        <v>333</v>
      </c>
      <c r="AP67" s="23" t="s">
        <v>43</v>
      </c>
      <c r="AQ67" s="23" t="s">
        <v>333</v>
      </c>
    </row>
    <row r="68" spans="1:43" ht="39.950000000000003" customHeight="1">
      <c r="A68" s="6">
        <v>7</v>
      </c>
      <c r="B68" s="46"/>
      <c r="C68" s="6" t="s">
        <v>278</v>
      </c>
      <c r="D68" s="7" t="s">
        <v>279</v>
      </c>
      <c r="E68" s="6" t="s">
        <v>280</v>
      </c>
      <c r="F68" s="7" t="s">
        <v>35</v>
      </c>
      <c r="G68" s="7" t="s">
        <v>36</v>
      </c>
      <c r="H68" s="6" t="s">
        <v>212</v>
      </c>
      <c r="I68" s="6" t="s">
        <v>37</v>
      </c>
      <c r="J68" s="8">
        <f t="shared" si="11"/>
        <v>11.058823529411764</v>
      </c>
      <c r="K68" s="6" t="s">
        <v>188</v>
      </c>
      <c r="L68" s="6" t="s">
        <v>53</v>
      </c>
      <c r="M68" s="8">
        <f t="shared" si="12"/>
        <v>9.9454545454545453</v>
      </c>
      <c r="N68" s="6" t="s">
        <v>165</v>
      </c>
      <c r="O68" s="6" t="s">
        <v>55</v>
      </c>
      <c r="P68" s="8">
        <f t="shared" si="13"/>
        <v>10.436363636363636</v>
      </c>
      <c r="Q68" s="6" t="s">
        <v>40</v>
      </c>
      <c r="R68" s="6">
        <v>0</v>
      </c>
      <c r="S68" s="8">
        <f t="shared" si="14"/>
        <v>0</v>
      </c>
      <c r="T68" s="6">
        <v>0</v>
      </c>
      <c r="U68" s="6">
        <v>0</v>
      </c>
      <c r="V68" s="6">
        <f t="shared" si="15"/>
        <v>0</v>
      </c>
      <c r="W68" s="6" t="s">
        <v>281</v>
      </c>
      <c r="X68" s="6" t="s">
        <v>53</v>
      </c>
      <c r="Y68" s="8">
        <f t="shared" si="16"/>
        <v>6.9409090909090905</v>
      </c>
      <c r="Z68" s="6" t="s">
        <v>40</v>
      </c>
      <c r="AA68" s="6">
        <v>0</v>
      </c>
      <c r="AB68" s="8">
        <f t="shared" si="17"/>
        <v>0</v>
      </c>
      <c r="AC68" s="6" t="s">
        <v>168</v>
      </c>
      <c r="AD68" s="6" t="s">
        <v>53</v>
      </c>
      <c r="AE68" s="8">
        <f t="shared" si="18"/>
        <v>8.8636363636363633</v>
      </c>
      <c r="AF68" s="6" t="s">
        <v>40</v>
      </c>
      <c r="AG68" s="6">
        <v>0</v>
      </c>
      <c r="AH68" s="6">
        <f t="shared" si="19"/>
        <v>0</v>
      </c>
      <c r="AI68" s="8">
        <f t="shared" si="20"/>
        <v>47.245187165775405</v>
      </c>
      <c r="AJ68" s="6" t="s">
        <v>282</v>
      </c>
      <c r="AK68" s="8">
        <f t="shared" si="21"/>
        <v>129.24518716577541</v>
      </c>
      <c r="AL68" s="7" t="s">
        <v>174</v>
      </c>
      <c r="AM68" s="7" t="s">
        <v>283</v>
      </c>
      <c r="AN68" s="7" t="s">
        <v>47</v>
      </c>
      <c r="AO68" s="7" t="s">
        <v>43</v>
      </c>
      <c r="AP68" s="7" t="s">
        <v>43</v>
      </c>
      <c r="AQ68" s="7" t="s">
        <v>284</v>
      </c>
    </row>
    <row r="69" spans="1:43" ht="39.950000000000003" customHeight="1">
      <c r="A69" s="6">
        <v>4</v>
      </c>
      <c r="B69" s="46"/>
      <c r="C69" s="6" t="s">
        <v>272</v>
      </c>
      <c r="D69" s="7" t="s">
        <v>273</v>
      </c>
      <c r="E69" s="6" t="s">
        <v>274</v>
      </c>
      <c r="F69" s="7" t="s">
        <v>35</v>
      </c>
      <c r="G69" s="7" t="s">
        <v>36</v>
      </c>
      <c r="H69" s="6" t="s">
        <v>99</v>
      </c>
      <c r="I69" s="6" t="s">
        <v>58</v>
      </c>
      <c r="J69" s="8">
        <f t="shared" si="11"/>
        <v>13.72</v>
      </c>
      <c r="K69" s="6" t="s">
        <v>275</v>
      </c>
      <c r="L69" s="6" t="s">
        <v>53</v>
      </c>
      <c r="M69" s="8">
        <f t="shared" si="12"/>
        <v>14.090909090909092</v>
      </c>
      <c r="N69" s="6" t="s">
        <v>187</v>
      </c>
      <c r="O69" s="6" t="s">
        <v>38</v>
      </c>
      <c r="P69" s="8">
        <f t="shared" si="13"/>
        <v>14.633333333333333</v>
      </c>
      <c r="Q69" s="6" t="s">
        <v>40</v>
      </c>
      <c r="R69" s="6">
        <v>0</v>
      </c>
      <c r="S69" s="8">
        <f t="shared" si="14"/>
        <v>0</v>
      </c>
      <c r="T69" s="6">
        <v>0</v>
      </c>
      <c r="U69" s="6">
        <v>0</v>
      </c>
      <c r="V69" s="6">
        <f t="shared" si="15"/>
        <v>0</v>
      </c>
      <c r="W69" s="6" t="s">
        <v>268</v>
      </c>
      <c r="X69" s="6" t="s">
        <v>38</v>
      </c>
      <c r="Y69" s="8">
        <f t="shared" si="16"/>
        <v>11.525</v>
      </c>
      <c r="Z69" s="6" t="s">
        <v>40</v>
      </c>
      <c r="AA69" s="6">
        <v>0</v>
      </c>
      <c r="AB69" s="8">
        <f t="shared" si="17"/>
        <v>0</v>
      </c>
      <c r="AC69" s="6" t="s">
        <v>200</v>
      </c>
      <c r="AD69" s="6" t="s">
        <v>41</v>
      </c>
      <c r="AE69" s="8">
        <f t="shared" si="18"/>
        <v>10.5</v>
      </c>
      <c r="AF69" s="6" t="s">
        <v>172</v>
      </c>
      <c r="AG69" s="6">
        <v>0</v>
      </c>
      <c r="AH69" s="6">
        <f t="shared" si="19"/>
        <v>0</v>
      </c>
      <c r="AI69" s="8">
        <f t="shared" si="20"/>
        <v>64.469242424242424</v>
      </c>
      <c r="AJ69" s="6" t="s">
        <v>189</v>
      </c>
      <c r="AK69" s="8">
        <f t="shared" si="21"/>
        <v>128.46924242424242</v>
      </c>
      <c r="AL69" s="7" t="s">
        <v>194</v>
      </c>
      <c r="AM69" s="7" t="s">
        <v>276</v>
      </c>
      <c r="AN69" s="7" t="s">
        <v>36</v>
      </c>
      <c r="AO69" s="7" t="s">
        <v>43</v>
      </c>
      <c r="AP69" s="7" t="s">
        <v>43</v>
      </c>
      <c r="AQ69" s="7" t="s">
        <v>277</v>
      </c>
    </row>
    <row r="70" spans="1:43" ht="39.950000000000003" customHeight="1">
      <c r="A70" s="6">
        <v>9</v>
      </c>
      <c r="B70" s="47"/>
      <c r="C70" s="6" t="s">
        <v>306</v>
      </c>
      <c r="D70" s="7" t="s">
        <v>307</v>
      </c>
      <c r="E70" s="6" t="s">
        <v>308</v>
      </c>
      <c r="F70" s="7" t="s">
        <v>35</v>
      </c>
      <c r="G70" s="7" t="s">
        <v>36</v>
      </c>
      <c r="H70" s="6" t="s">
        <v>270</v>
      </c>
      <c r="I70" s="6" t="s">
        <v>181</v>
      </c>
      <c r="J70" s="8">
        <f t="shared" si="11"/>
        <v>11.146666666666667</v>
      </c>
      <c r="K70" s="6" t="s">
        <v>160</v>
      </c>
      <c r="L70" s="6" t="s">
        <v>53</v>
      </c>
      <c r="M70" s="8">
        <f t="shared" si="12"/>
        <v>12.290909090909091</v>
      </c>
      <c r="N70" s="6" t="s">
        <v>211</v>
      </c>
      <c r="O70" s="6" t="s">
        <v>55</v>
      </c>
      <c r="P70" s="8">
        <f t="shared" si="13"/>
        <v>14.218181818181819</v>
      </c>
      <c r="Q70" s="6" t="s">
        <v>40</v>
      </c>
      <c r="R70" s="6">
        <v>0</v>
      </c>
      <c r="S70" s="8">
        <f t="shared" si="14"/>
        <v>0</v>
      </c>
      <c r="T70" s="6">
        <v>0</v>
      </c>
      <c r="U70" s="6">
        <v>0</v>
      </c>
      <c r="V70" s="6">
        <f t="shared" si="15"/>
        <v>0</v>
      </c>
      <c r="W70" s="6" t="s">
        <v>40</v>
      </c>
      <c r="X70" s="6">
        <v>0</v>
      </c>
      <c r="Y70" s="8">
        <f t="shared" si="16"/>
        <v>0</v>
      </c>
      <c r="Z70" s="6" t="s">
        <v>40</v>
      </c>
      <c r="AA70" s="6">
        <v>0</v>
      </c>
      <c r="AB70" s="8">
        <f t="shared" si="17"/>
        <v>0</v>
      </c>
      <c r="AC70" s="6" t="s">
        <v>281</v>
      </c>
      <c r="AD70" s="6" t="s">
        <v>38</v>
      </c>
      <c r="AE70" s="8">
        <f t="shared" si="18"/>
        <v>12.725</v>
      </c>
      <c r="AF70" s="6" t="s">
        <v>40</v>
      </c>
      <c r="AG70" s="6">
        <v>0</v>
      </c>
      <c r="AH70" s="6">
        <f t="shared" si="19"/>
        <v>0</v>
      </c>
      <c r="AI70" s="8">
        <f t="shared" si="20"/>
        <v>50.380757575757578</v>
      </c>
      <c r="AJ70" s="6" t="s">
        <v>103</v>
      </c>
      <c r="AK70" s="8">
        <f t="shared" si="21"/>
        <v>128.38075757575757</v>
      </c>
      <c r="AL70" s="7" t="s">
        <v>309</v>
      </c>
      <c r="AM70" s="7" t="s">
        <v>310</v>
      </c>
      <c r="AN70" s="7" t="s">
        <v>36</v>
      </c>
      <c r="AO70" s="7" t="s">
        <v>43</v>
      </c>
      <c r="AP70" s="7" t="s">
        <v>43</v>
      </c>
      <c r="AQ70" s="7" t="s">
        <v>311</v>
      </c>
    </row>
    <row r="71" spans="1:43" ht="39.950000000000003" customHeight="1">
      <c r="A71" s="6">
        <v>6</v>
      </c>
      <c r="B71" s="48" t="s">
        <v>337</v>
      </c>
      <c r="C71" s="6" t="s">
        <v>322</v>
      </c>
      <c r="D71" s="7" t="s">
        <v>179</v>
      </c>
      <c r="E71" s="6" t="s">
        <v>323</v>
      </c>
      <c r="F71" s="7" t="s">
        <v>35</v>
      </c>
      <c r="G71" s="7" t="s">
        <v>36</v>
      </c>
      <c r="H71" s="6" t="s">
        <v>206</v>
      </c>
      <c r="I71" s="6" t="s">
        <v>37</v>
      </c>
      <c r="J71" s="8">
        <f t="shared" si="11"/>
        <v>12.329411764705883</v>
      </c>
      <c r="K71" s="6" t="s">
        <v>197</v>
      </c>
      <c r="L71" s="6" t="s">
        <v>53</v>
      </c>
      <c r="M71" s="8">
        <f t="shared" si="12"/>
        <v>11.836363636363636</v>
      </c>
      <c r="N71" s="6" t="s">
        <v>314</v>
      </c>
      <c r="O71" s="6" t="s">
        <v>55</v>
      </c>
      <c r="P71" s="8">
        <f t="shared" si="13"/>
        <v>10.254545454545454</v>
      </c>
      <c r="Q71" s="6" t="s">
        <v>40</v>
      </c>
      <c r="R71" s="6">
        <v>0</v>
      </c>
      <c r="S71" s="8">
        <f t="shared" si="14"/>
        <v>0</v>
      </c>
      <c r="T71" s="6">
        <v>0</v>
      </c>
      <c r="U71" s="6">
        <v>0</v>
      </c>
      <c r="V71" s="6">
        <f t="shared" si="15"/>
        <v>0</v>
      </c>
      <c r="W71" s="6" t="s">
        <v>210</v>
      </c>
      <c r="X71" s="6" t="s">
        <v>53</v>
      </c>
      <c r="Y71" s="8">
        <f t="shared" si="16"/>
        <v>8.795454545454545</v>
      </c>
      <c r="Z71" s="6" t="s">
        <v>40</v>
      </c>
      <c r="AA71" s="6">
        <v>0</v>
      </c>
      <c r="AB71" s="8">
        <f t="shared" si="17"/>
        <v>0</v>
      </c>
      <c r="AC71" s="6" t="s">
        <v>175</v>
      </c>
      <c r="AD71" s="6" t="s">
        <v>41</v>
      </c>
      <c r="AE71" s="8">
        <f t="shared" si="18"/>
        <v>10.916666666666666</v>
      </c>
      <c r="AF71" s="6" t="s">
        <v>40</v>
      </c>
      <c r="AG71" s="6">
        <v>0</v>
      </c>
      <c r="AH71" s="6">
        <f t="shared" si="19"/>
        <v>0</v>
      </c>
      <c r="AI71" s="8">
        <f t="shared" si="20"/>
        <v>54.132442067736179</v>
      </c>
      <c r="AJ71" s="6" t="s">
        <v>266</v>
      </c>
      <c r="AK71" s="8">
        <f t="shared" si="21"/>
        <v>133.13244206773618</v>
      </c>
      <c r="AL71" s="7" t="s">
        <v>186</v>
      </c>
      <c r="AM71" s="7" t="s">
        <v>324</v>
      </c>
      <c r="AN71" s="7" t="s">
        <v>36</v>
      </c>
      <c r="AO71" s="7" t="s">
        <v>43</v>
      </c>
      <c r="AP71" s="7" t="s">
        <v>43</v>
      </c>
      <c r="AQ71" s="7" t="s">
        <v>325</v>
      </c>
    </row>
    <row r="72" spans="1:43" ht="39.950000000000003" customHeight="1">
      <c r="A72" s="9">
        <v>7</v>
      </c>
      <c r="B72" s="49"/>
      <c r="C72" s="9" t="s">
        <v>81</v>
      </c>
      <c r="D72" s="23" t="s">
        <v>82</v>
      </c>
      <c r="E72" s="9" t="s">
        <v>83</v>
      </c>
      <c r="F72" s="23" t="s">
        <v>35</v>
      </c>
      <c r="G72" s="23" t="s">
        <v>36</v>
      </c>
      <c r="H72" s="9" t="s">
        <v>84</v>
      </c>
      <c r="I72" s="9" t="s">
        <v>37</v>
      </c>
      <c r="J72" s="10">
        <f t="shared" si="11"/>
        <v>11.670588235294117</v>
      </c>
      <c r="K72" s="9" t="s">
        <v>38</v>
      </c>
      <c r="L72" s="9" t="s">
        <v>53</v>
      </c>
      <c r="M72" s="10">
        <f t="shared" si="12"/>
        <v>10.909090909090908</v>
      </c>
      <c r="N72" s="9" t="s">
        <v>85</v>
      </c>
      <c r="O72" s="9" t="s">
        <v>55</v>
      </c>
      <c r="P72" s="10">
        <f t="shared" si="13"/>
        <v>11.454545454545455</v>
      </c>
      <c r="Q72" s="9" t="s">
        <v>40</v>
      </c>
      <c r="R72" s="9">
        <v>0</v>
      </c>
      <c r="S72" s="10">
        <f t="shared" si="14"/>
        <v>0</v>
      </c>
      <c r="T72" s="9">
        <v>0</v>
      </c>
      <c r="U72" s="9">
        <v>0</v>
      </c>
      <c r="V72" s="9">
        <f t="shared" si="15"/>
        <v>0</v>
      </c>
      <c r="W72" s="9" t="s">
        <v>86</v>
      </c>
      <c r="X72" s="9" t="s">
        <v>74</v>
      </c>
      <c r="Y72" s="10">
        <f t="shared" si="16"/>
        <v>9.4749999999999996</v>
      </c>
      <c r="Z72" s="9" t="s">
        <v>40</v>
      </c>
      <c r="AA72" s="9">
        <v>0</v>
      </c>
      <c r="AB72" s="10">
        <f t="shared" si="17"/>
        <v>0</v>
      </c>
      <c r="AC72" s="9" t="s">
        <v>87</v>
      </c>
      <c r="AD72" s="9" t="s">
        <v>53</v>
      </c>
      <c r="AE72" s="10">
        <f t="shared" si="18"/>
        <v>8.3590909090909093</v>
      </c>
      <c r="AF72" s="9" t="s">
        <v>40</v>
      </c>
      <c r="AG72" s="9">
        <v>0</v>
      </c>
      <c r="AH72" s="9">
        <f t="shared" si="19"/>
        <v>0</v>
      </c>
      <c r="AI72" s="10">
        <f t="shared" si="20"/>
        <v>51.868315508021389</v>
      </c>
      <c r="AJ72" s="9" t="s">
        <v>88</v>
      </c>
      <c r="AK72" s="10">
        <f t="shared" si="21"/>
        <v>132.8683155080214</v>
      </c>
      <c r="AL72" s="23" t="s">
        <v>89</v>
      </c>
      <c r="AM72" s="23" t="s">
        <v>90</v>
      </c>
      <c r="AN72" s="23" t="s">
        <v>36</v>
      </c>
      <c r="AO72" s="23" t="s">
        <v>43</v>
      </c>
      <c r="AP72" s="23" t="s">
        <v>43</v>
      </c>
      <c r="AQ72" s="23" t="s">
        <v>91</v>
      </c>
    </row>
    <row r="73" spans="1:43" ht="39.950000000000003" customHeight="1">
      <c r="A73" s="6">
        <v>8</v>
      </c>
      <c r="B73" s="49"/>
      <c r="C73" s="6" t="s">
        <v>92</v>
      </c>
      <c r="D73" s="7" t="s">
        <v>93</v>
      </c>
      <c r="E73" s="6" t="s">
        <v>94</v>
      </c>
      <c r="F73" s="7" t="s">
        <v>35</v>
      </c>
      <c r="G73" s="7" t="s">
        <v>36</v>
      </c>
      <c r="H73" s="6" t="s">
        <v>95</v>
      </c>
      <c r="I73" s="6" t="s">
        <v>37</v>
      </c>
      <c r="J73" s="8">
        <f t="shared" si="11"/>
        <v>15.152941176470588</v>
      </c>
      <c r="K73" s="6" t="s">
        <v>96</v>
      </c>
      <c r="L73" s="6" t="s">
        <v>53</v>
      </c>
      <c r="M73" s="8">
        <f t="shared" si="12"/>
        <v>13.963636363636363</v>
      </c>
      <c r="N73" s="6" t="s">
        <v>97</v>
      </c>
      <c r="O73" s="6" t="s">
        <v>55</v>
      </c>
      <c r="P73" s="8">
        <f t="shared" si="13"/>
        <v>10</v>
      </c>
      <c r="Q73" s="6" t="s">
        <v>40</v>
      </c>
      <c r="R73" s="6">
        <v>0</v>
      </c>
      <c r="S73" s="8">
        <f t="shared" si="14"/>
        <v>0</v>
      </c>
      <c r="T73" s="6">
        <v>0</v>
      </c>
      <c r="U73" s="6">
        <v>0</v>
      </c>
      <c r="V73" s="6">
        <f t="shared" si="15"/>
        <v>0</v>
      </c>
      <c r="W73" s="6" t="s">
        <v>98</v>
      </c>
      <c r="X73" s="6" t="s">
        <v>71</v>
      </c>
      <c r="Y73" s="8">
        <f t="shared" si="16"/>
        <v>9.9824999999999999</v>
      </c>
      <c r="Z73" s="6" t="s">
        <v>40</v>
      </c>
      <c r="AA73" s="6">
        <v>0</v>
      </c>
      <c r="AB73" s="8">
        <f t="shared" si="17"/>
        <v>0</v>
      </c>
      <c r="AC73" s="6" t="s">
        <v>99</v>
      </c>
      <c r="AD73" s="6" t="s">
        <v>53</v>
      </c>
      <c r="AE73" s="8">
        <f t="shared" si="18"/>
        <v>9.3545454545454554</v>
      </c>
      <c r="AF73" s="6" t="s">
        <v>40</v>
      </c>
      <c r="AG73" s="6">
        <v>0</v>
      </c>
      <c r="AH73" s="6">
        <f t="shared" si="19"/>
        <v>0</v>
      </c>
      <c r="AI73" s="8">
        <f t="shared" si="20"/>
        <v>58.453622994652406</v>
      </c>
      <c r="AJ73" s="6" t="s">
        <v>100</v>
      </c>
      <c r="AK73" s="8">
        <f t="shared" si="21"/>
        <v>132.45362299465239</v>
      </c>
      <c r="AL73" s="7" t="s">
        <v>76</v>
      </c>
      <c r="AM73" s="7" t="s">
        <v>101</v>
      </c>
      <c r="AN73" s="7" t="s">
        <v>36</v>
      </c>
      <c r="AO73" s="7" t="s">
        <v>43</v>
      </c>
      <c r="AP73" s="7" t="s">
        <v>43</v>
      </c>
      <c r="AQ73" s="7" t="s">
        <v>102</v>
      </c>
    </row>
    <row r="74" spans="1:43" ht="39.950000000000003" customHeight="1">
      <c r="A74" s="6">
        <v>11</v>
      </c>
      <c r="B74" s="49"/>
      <c r="C74" s="6" t="s">
        <v>119</v>
      </c>
      <c r="D74" s="7" t="s">
        <v>120</v>
      </c>
      <c r="E74" s="6" t="s">
        <v>121</v>
      </c>
      <c r="F74" s="7" t="s">
        <v>35</v>
      </c>
      <c r="G74" s="7" t="s">
        <v>36</v>
      </c>
      <c r="H74" s="6" t="s">
        <v>122</v>
      </c>
      <c r="I74" s="6" t="s">
        <v>79</v>
      </c>
      <c r="J74" s="8">
        <f t="shared" si="11"/>
        <v>14.228571428571428</v>
      </c>
      <c r="K74" s="6" t="s">
        <v>123</v>
      </c>
      <c r="L74" s="6" t="s">
        <v>124</v>
      </c>
      <c r="M74" s="8">
        <f t="shared" si="12"/>
        <v>12.326760563380281</v>
      </c>
      <c r="N74" s="6" t="s">
        <v>125</v>
      </c>
      <c r="O74" s="6" t="s">
        <v>55</v>
      </c>
      <c r="P74" s="8">
        <f t="shared" si="13"/>
        <v>12</v>
      </c>
      <c r="Q74" s="6" t="s">
        <v>40</v>
      </c>
      <c r="R74" s="6">
        <v>0</v>
      </c>
      <c r="S74" s="8">
        <f t="shared" si="14"/>
        <v>0</v>
      </c>
      <c r="T74" s="6">
        <v>0</v>
      </c>
      <c r="U74" s="6">
        <v>0</v>
      </c>
      <c r="V74" s="6">
        <f t="shared" si="15"/>
        <v>0</v>
      </c>
      <c r="W74" s="6" t="s">
        <v>126</v>
      </c>
      <c r="X74" s="6" t="s">
        <v>53</v>
      </c>
      <c r="Y74" s="8">
        <f t="shared" si="16"/>
        <v>9.327272727272728</v>
      </c>
      <c r="Z74" s="6" t="s">
        <v>40</v>
      </c>
      <c r="AA74" s="6">
        <v>0</v>
      </c>
      <c r="AB74" s="8">
        <f t="shared" si="17"/>
        <v>0</v>
      </c>
      <c r="AC74" s="6" t="s">
        <v>40</v>
      </c>
      <c r="AD74" s="6">
        <v>0</v>
      </c>
      <c r="AE74" s="8">
        <f t="shared" si="18"/>
        <v>0</v>
      </c>
      <c r="AF74" s="6" t="s">
        <v>40</v>
      </c>
      <c r="AG74" s="6">
        <v>0</v>
      </c>
      <c r="AH74" s="6">
        <f t="shared" si="19"/>
        <v>0</v>
      </c>
      <c r="AI74" s="8">
        <f t="shared" si="20"/>
        <v>47.882604719224439</v>
      </c>
      <c r="AJ74" s="6" t="s">
        <v>127</v>
      </c>
      <c r="AK74" s="8">
        <f t="shared" si="21"/>
        <v>130.88260471922445</v>
      </c>
      <c r="AL74" s="7" t="s">
        <v>128</v>
      </c>
      <c r="AM74" s="7" t="s">
        <v>129</v>
      </c>
      <c r="AN74" s="7" t="s">
        <v>47</v>
      </c>
      <c r="AO74" s="7" t="s">
        <v>130</v>
      </c>
      <c r="AP74" s="7" t="s">
        <v>43</v>
      </c>
      <c r="AQ74" s="7" t="s">
        <v>131</v>
      </c>
    </row>
    <row r="75" spans="1:43" ht="39.950000000000003" customHeight="1">
      <c r="A75" s="6">
        <v>12</v>
      </c>
      <c r="B75" s="50"/>
      <c r="C75" s="6" t="s">
        <v>144</v>
      </c>
      <c r="D75" s="7" t="s">
        <v>145</v>
      </c>
      <c r="E75" s="6" t="s">
        <v>146</v>
      </c>
      <c r="F75" s="7" t="s">
        <v>35</v>
      </c>
      <c r="G75" s="7" t="s">
        <v>36</v>
      </c>
      <c r="H75" s="6" t="s">
        <v>147</v>
      </c>
      <c r="I75" s="6" t="s">
        <v>41</v>
      </c>
      <c r="J75" s="8">
        <f t="shared" si="11"/>
        <v>12</v>
      </c>
      <c r="K75" s="6" t="s">
        <v>148</v>
      </c>
      <c r="L75" s="6" t="s">
        <v>53</v>
      </c>
      <c r="M75" s="8">
        <f t="shared" si="12"/>
        <v>12.4</v>
      </c>
      <c r="N75" s="6" t="s">
        <v>149</v>
      </c>
      <c r="O75" s="6" t="s">
        <v>55</v>
      </c>
      <c r="P75" s="8">
        <f t="shared" si="13"/>
        <v>13.272727272727273</v>
      </c>
      <c r="Q75" s="6" t="s">
        <v>40</v>
      </c>
      <c r="R75" s="6">
        <v>0</v>
      </c>
      <c r="S75" s="8">
        <f t="shared" si="14"/>
        <v>0</v>
      </c>
      <c r="T75" s="6">
        <v>0</v>
      </c>
      <c r="U75" s="6">
        <v>0</v>
      </c>
      <c r="V75" s="6">
        <f t="shared" si="15"/>
        <v>0</v>
      </c>
      <c r="W75" s="6" t="s">
        <v>150</v>
      </c>
      <c r="X75" s="6" t="s">
        <v>53</v>
      </c>
      <c r="Y75" s="8">
        <f t="shared" si="16"/>
        <v>10.731818181818182</v>
      </c>
      <c r="Z75" s="6" t="s">
        <v>40</v>
      </c>
      <c r="AA75" s="6">
        <v>0</v>
      </c>
      <c r="AB75" s="8">
        <f t="shared" si="17"/>
        <v>0</v>
      </c>
      <c r="AC75" s="6" t="s">
        <v>151</v>
      </c>
      <c r="AD75" s="6" t="s">
        <v>41</v>
      </c>
      <c r="AE75" s="8">
        <f t="shared" si="18"/>
        <v>12.383333333333333</v>
      </c>
      <c r="AF75" s="6" t="s">
        <v>40</v>
      </c>
      <c r="AG75" s="6">
        <v>0</v>
      </c>
      <c r="AH75" s="6">
        <f t="shared" si="19"/>
        <v>0</v>
      </c>
      <c r="AI75" s="8">
        <f t="shared" si="20"/>
        <v>60.787878787878789</v>
      </c>
      <c r="AJ75" s="6" t="s">
        <v>113</v>
      </c>
      <c r="AK75" s="8">
        <f t="shared" si="21"/>
        <v>129.78787878787878</v>
      </c>
      <c r="AL75" s="7" t="s">
        <v>152</v>
      </c>
      <c r="AM75" s="7" t="s">
        <v>153</v>
      </c>
      <c r="AN75" s="7" t="s">
        <v>47</v>
      </c>
      <c r="AO75" s="7" t="s">
        <v>43</v>
      </c>
      <c r="AP75" s="7" t="s">
        <v>43</v>
      </c>
      <c r="AQ75" s="7" t="s">
        <v>154</v>
      </c>
    </row>
    <row r="76" spans="1:43" ht="39.950000000000003" customHeight="1">
      <c r="A76" s="6">
        <v>3</v>
      </c>
      <c r="B76" s="45" t="s">
        <v>338</v>
      </c>
      <c r="C76" s="6" t="s">
        <v>48</v>
      </c>
      <c r="D76" s="7" t="s">
        <v>49</v>
      </c>
      <c r="E76" s="6" t="s">
        <v>50</v>
      </c>
      <c r="F76" s="7" t="s">
        <v>35</v>
      </c>
      <c r="G76" s="7" t="s">
        <v>36</v>
      </c>
      <c r="H76" s="6" t="s">
        <v>51</v>
      </c>
      <c r="I76" s="6" t="s">
        <v>37</v>
      </c>
      <c r="J76" s="8">
        <f t="shared" si="11"/>
        <v>13.058823529411764</v>
      </c>
      <c r="K76" s="6" t="s">
        <v>52</v>
      </c>
      <c r="L76" s="6" t="s">
        <v>53</v>
      </c>
      <c r="M76" s="8">
        <f t="shared" si="12"/>
        <v>11.581818181818182</v>
      </c>
      <c r="N76" s="6" t="s">
        <v>54</v>
      </c>
      <c r="O76" s="6" t="s">
        <v>55</v>
      </c>
      <c r="P76" s="8">
        <f t="shared" si="13"/>
        <v>11.781818181818181</v>
      </c>
      <c r="Q76" s="6" t="s">
        <v>40</v>
      </c>
      <c r="R76" s="6">
        <v>0</v>
      </c>
      <c r="S76" s="8">
        <f t="shared" si="14"/>
        <v>0</v>
      </c>
      <c r="T76" s="6">
        <v>0</v>
      </c>
      <c r="U76" s="6">
        <v>0</v>
      </c>
      <c r="V76" s="6">
        <f t="shared" si="15"/>
        <v>0</v>
      </c>
      <c r="W76" s="6" t="s">
        <v>56</v>
      </c>
      <c r="X76" s="6" t="s">
        <v>53</v>
      </c>
      <c r="Y76" s="8">
        <f t="shared" si="16"/>
        <v>9.627272727272727</v>
      </c>
      <c r="Z76" s="6" t="s">
        <v>40</v>
      </c>
      <c r="AA76" s="6">
        <v>0</v>
      </c>
      <c r="AB76" s="8">
        <f t="shared" si="17"/>
        <v>0</v>
      </c>
      <c r="AC76" s="6" t="s">
        <v>57</v>
      </c>
      <c r="AD76" s="6" t="s">
        <v>58</v>
      </c>
      <c r="AE76" s="8">
        <f t="shared" si="18"/>
        <v>10.095000000000001</v>
      </c>
      <c r="AF76" s="6" t="s">
        <v>59</v>
      </c>
      <c r="AG76" s="6">
        <v>0</v>
      </c>
      <c r="AH76" s="6">
        <f t="shared" si="19"/>
        <v>0</v>
      </c>
      <c r="AI76" s="8">
        <f t="shared" si="20"/>
        <v>56.144732620320852</v>
      </c>
      <c r="AJ76" s="6" t="s">
        <v>60</v>
      </c>
      <c r="AK76" s="8">
        <f t="shared" si="21"/>
        <v>136.14473262032084</v>
      </c>
      <c r="AL76" s="7" t="s">
        <v>61</v>
      </c>
      <c r="AM76" s="7" t="s">
        <v>62</v>
      </c>
      <c r="AN76" s="7" t="s">
        <v>36</v>
      </c>
      <c r="AO76" s="7" t="s">
        <v>43</v>
      </c>
      <c r="AP76" s="7" t="s">
        <v>43</v>
      </c>
      <c r="AQ76" s="7" t="s">
        <v>63</v>
      </c>
    </row>
    <row r="77" spans="1:43" ht="39.950000000000003" customHeight="1">
      <c r="A77" s="9">
        <v>4</v>
      </c>
      <c r="B77" s="46"/>
      <c r="C77" s="9" t="s">
        <v>339</v>
      </c>
      <c r="D77" s="23" t="s">
        <v>340</v>
      </c>
      <c r="E77" s="9" t="s">
        <v>341</v>
      </c>
      <c r="F77" s="23" t="s">
        <v>35</v>
      </c>
      <c r="G77" s="23" t="s">
        <v>36</v>
      </c>
      <c r="H77" s="9" t="s">
        <v>180</v>
      </c>
      <c r="I77" s="9" t="s">
        <v>37</v>
      </c>
      <c r="J77" s="10">
        <f t="shared" si="11"/>
        <v>14.047058823529412</v>
      </c>
      <c r="K77" s="9" t="s">
        <v>267</v>
      </c>
      <c r="L77" s="9" t="s">
        <v>53</v>
      </c>
      <c r="M77" s="10">
        <f t="shared" si="12"/>
        <v>12.818181818181818</v>
      </c>
      <c r="N77" s="9" t="s">
        <v>285</v>
      </c>
      <c r="O77" s="9" t="s">
        <v>55</v>
      </c>
      <c r="P77" s="10">
        <f t="shared" si="13"/>
        <v>10.727272727272727</v>
      </c>
      <c r="Q77" s="9" t="s">
        <v>40</v>
      </c>
      <c r="R77" s="9">
        <v>0</v>
      </c>
      <c r="S77" s="10">
        <f t="shared" si="14"/>
        <v>0</v>
      </c>
      <c r="T77" s="9">
        <v>0</v>
      </c>
      <c r="U77" s="9">
        <v>0</v>
      </c>
      <c r="V77" s="9">
        <f t="shared" si="15"/>
        <v>0</v>
      </c>
      <c r="W77" s="9" t="s">
        <v>177</v>
      </c>
      <c r="X77" s="9" t="s">
        <v>53</v>
      </c>
      <c r="Y77" s="10">
        <f t="shared" si="16"/>
        <v>8.6590909090909083</v>
      </c>
      <c r="Z77" s="9" t="s">
        <v>40</v>
      </c>
      <c r="AA77" s="9">
        <v>0</v>
      </c>
      <c r="AB77" s="10">
        <f t="shared" si="17"/>
        <v>0</v>
      </c>
      <c r="AC77" s="9" t="s">
        <v>177</v>
      </c>
      <c r="AD77" s="9" t="s">
        <v>53</v>
      </c>
      <c r="AE77" s="10">
        <f t="shared" si="18"/>
        <v>8.6590909090909083</v>
      </c>
      <c r="AF77" s="9" t="s">
        <v>182</v>
      </c>
      <c r="AG77" s="9">
        <v>0</v>
      </c>
      <c r="AH77" s="9">
        <f t="shared" si="19"/>
        <v>0</v>
      </c>
      <c r="AI77" s="10">
        <f t="shared" si="20"/>
        <v>54.910695187165771</v>
      </c>
      <c r="AJ77" s="9" t="s">
        <v>266</v>
      </c>
      <c r="AK77" s="10">
        <f t="shared" si="21"/>
        <v>133.91069518716577</v>
      </c>
      <c r="AL77" s="23" t="s">
        <v>76</v>
      </c>
      <c r="AM77" s="23" t="s">
        <v>342</v>
      </c>
      <c r="AN77" s="23" t="s">
        <v>36</v>
      </c>
      <c r="AO77" s="23" t="s">
        <v>43</v>
      </c>
      <c r="AP77" s="23" t="s">
        <v>43</v>
      </c>
      <c r="AQ77" s="23" t="s">
        <v>343</v>
      </c>
    </row>
    <row r="78" spans="1:43" ht="39.950000000000003" customHeight="1">
      <c r="A78" s="6">
        <v>5</v>
      </c>
      <c r="B78" s="46"/>
      <c r="C78" s="6" t="s">
        <v>316</v>
      </c>
      <c r="D78" s="7" t="s">
        <v>317</v>
      </c>
      <c r="E78" s="6" t="s">
        <v>318</v>
      </c>
      <c r="F78" s="7" t="s">
        <v>35</v>
      </c>
      <c r="G78" s="7" t="s">
        <v>36</v>
      </c>
      <c r="H78" s="6" t="s">
        <v>313</v>
      </c>
      <c r="I78" s="6" t="s">
        <v>37</v>
      </c>
      <c r="J78" s="8">
        <f t="shared" si="11"/>
        <v>9.7176470588235286</v>
      </c>
      <c r="K78" s="6" t="s">
        <v>171</v>
      </c>
      <c r="L78" s="6" t="s">
        <v>53</v>
      </c>
      <c r="M78" s="8">
        <f t="shared" si="12"/>
        <v>10.945454545454545</v>
      </c>
      <c r="N78" s="6" t="s">
        <v>176</v>
      </c>
      <c r="O78" s="6" t="s">
        <v>55</v>
      </c>
      <c r="P78" s="8">
        <f t="shared" si="13"/>
        <v>9.745454545454546</v>
      </c>
      <c r="Q78" s="6" t="s">
        <v>40</v>
      </c>
      <c r="R78" s="6">
        <v>0</v>
      </c>
      <c r="S78" s="8">
        <f t="shared" si="14"/>
        <v>0</v>
      </c>
      <c r="T78" s="6">
        <v>0</v>
      </c>
      <c r="U78" s="6">
        <v>0</v>
      </c>
      <c r="V78" s="6">
        <f t="shared" si="15"/>
        <v>0</v>
      </c>
      <c r="W78" s="6" t="s">
        <v>126</v>
      </c>
      <c r="X78" s="6" t="s">
        <v>53</v>
      </c>
      <c r="Y78" s="8">
        <f t="shared" si="16"/>
        <v>9.327272727272728</v>
      </c>
      <c r="Z78" s="6" t="s">
        <v>40</v>
      </c>
      <c r="AA78" s="6">
        <v>0</v>
      </c>
      <c r="AB78" s="8">
        <f t="shared" si="17"/>
        <v>0</v>
      </c>
      <c r="AC78" s="6" t="s">
        <v>126</v>
      </c>
      <c r="AD78" s="6" t="s">
        <v>53</v>
      </c>
      <c r="AE78" s="8">
        <f t="shared" si="18"/>
        <v>9.327272727272728</v>
      </c>
      <c r="AF78" s="6" t="s">
        <v>86</v>
      </c>
      <c r="AG78" s="6">
        <v>0</v>
      </c>
      <c r="AH78" s="6">
        <f t="shared" si="19"/>
        <v>0</v>
      </c>
      <c r="AI78" s="8">
        <f t="shared" si="20"/>
        <v>49.063101604278074</v>
      </c>
      <c r="AJ78" s="6" t="s">
        <v>319</v>
      </c>
      <c r="AK78" s="8">
        <f t="shared" si="21"/>
        <v>133.06310160427807</v>
      </c>
      <c r="AL78" s="7" t="s">
        <v>76</v>
      </c>
      <c r="AM78" s="7" t="s">
        <v>207</v>
      </c>
      <c r="AN78" s="7" t="s">
        <v>36</v>
      </c>
      <c r="AO78" s="7" t="s">
        <v>320</v>
      </c>
      <c r="AP78" s="7" t="s">
        <v>43</v>
      </c>
      <c r="AQ78" s="7" t="s">
        <v>321</v>
      </c>
    </row>
    <row r="79" spans="1:43" ht="39.950000000000003" customHeight="1">
      <c r="A79" s="6">
        <v>9</v>
      </c>
      <c r="B79" s="46"/>
      <c r="C79" s="6" t="s">
        <v>92</v>
      </c>
      <c r="D79" s="7" t="s">
        <v>93</v>
      </c>
      <c r="E79" s="6" t="s">
        <v>94</v>
      </c>
      <c r="F79" s="7" t="s">
        <v>35</v>
      </c>
      <c r="G79" s="7" t="s">
        <v>36</v>
      </c>
      <c r="H79" s="6" t="s">
        <v>95</v>
      </c>
      <c r="I79" s="6" t="s">
        <v>37</v>
      </c>
      <c r="J79" s="8">
        <f t="shared" si="11"/>
        <v>15.152941176470588</v>
      </c>
      <c r="K79" s="6" t="s">
        <v>96</v>
      </c>
      <c r="L79" s="6" t="s">
        <v>53</v>
      </c>
      <c r="M79" s="8">
        <f t="shared" si="12"/>
        <v>13.963636363636363</v>
      </c>
      <c r="N79" s="6" t="s">
        <v>97</v>
      </c>
      <c r="O79" s="6" t="s">
        <v>55</v>
      </c>
      <c r="P79" s="8">
        <f t="shared" si="13"/>
        <v>10</v>
      </c>
      <c r="Q79" s="6" t="s">
        <v>40</v>
      </c>
      <c r="R79" s="6">
        <v>0</v>
      </c>
      <c r="S79" s="8">
        <f t="shared" si="14"/>
        <v>0</v>
      </c>
      <c r="T79" s="6">
        <v>0</v>
      </c>
      <c r="U79" s="6">
        <v>0</v>
      </c>
      <c r="V79" s="6">
        <f t="shared" si="15"/>
        <v>0</v>
      </c>
      <c r="W79" s="6" t="s">
        <v>98</v>
      </c>
      <c r="X79" s="6" t="s">
        <v>71</v>
      </c>
      <c r="Y79" s="8">
        <f t="shared" si="16"/>
        <v>9.9824999999999999</v>
      </c>
      <c r="Z79" s="6" t="s">
        <v>40</v>
      </c>
      <c r="AA79" s="6">
        <v>0</v>
      </c>
      <c r="AB79" s="8">
        <f t="shared" si="17"/>
        <v>0</v>
      </c>
      <c r="AC79" s="6" t="s">
        <v>99</v>
      </c>
      <c r="AD79" s="6" t="s">
        <v>53</v>
      </c>
      <c r="AE79" s="8">
        <f t="shared" si="18"/>
        <v>9.3545454545454554</v>
      </c>
      <c r="AF79" s="6" t="s">
        <v>40</v>
      </c>
      <c r="AG79" s="6">
        <v>0</v>
      </c>
      <c r="AH79" s="6">
        <f t="shared" si="19"/>
        <v>0</v>
      </c>
      <c r="AI79" s="8">
        <f t="shared" si="20"/>
        <v>58.453622994652406</v>
      </c>
      <c r="AJ79" s="6" t="s">
        <v>100</v>
      </c>
      <c r="AK79" s="8">
        <f t="shared" si="21"/>
        <v>132.45362299465239</v>
      </c>
      <c r="AL79" s="7" t="s">
        <v>76</v>
      </c>
      <c r="AM79" s="7" t="s">
        <v>101</v>
      </c>
      <c r="AN79" s="7" t="s">
        <v>36</v>
      </c>
      <c r="AO79" s="7" t="s">
        <v>43</v>
      </c>
      <c r="AP79" s="7" t="s">
        <v>43</v>
      </c>
      <c r="AQ79" s="7" t="s">
        <v>102</v>
      </c>
    </row>
    <row r="80" spans="1:43" ht="39.950000000000003" customHeight="1">
      <c r="A80" s="6">
        <v>10</v>
      </c>
      <c r="B80" s="47"/>
      <c r="C80" s="6" t="s">
        <v>296</v>
      </c>
      <c r="D80" s="7" t="s">
        <v>183</v>
      </c>
      <c r="E80" s="6" t="s">
        <v>297</v>
      </c>
      <c r="F80" s="7" t="s">
        <v>35</v>
      </c>
      <c r="G80" s="7" t="s">
        <v>36</v>
      </c>
      <c r="H80" s="6" t="s">
        <v>265</v>
      </c>
      <c r="I80" s="6" t="s">
        <v>37</v>
      </c>
      <c r="J80" s="8">
        <f t="shared" si="11"/>
        <v>16.541176470588237</v>
      </c>
      <c r="K80" s="6" t="s">
        <v>286</v>
      </c>
      <c r="L80" s="6" t="s">
        <v>53</v>
      </c>
      <c r="M80" s="8">
        <f t="shared" si="12"/>
        <v>12.927272727272728</v>
      </c>
      <c r="N80" s="6" t="s">
        <v>125</v>
      </c>
      <c r="O80" s="6" t="s">
        <v>55</v>
      </c>
      <c r="P80" s="8">
        <f t="shared" si="13"/>
        <v>12</v>
      </c>
      <c r="Q80" s="6" t="s">
        <v>40</v>
      </c>
      <c r="R80" s="6">
        <v>0</v>
      </c>
      <c r="S80" s="8">
        <f t="shared" si="14"/>
        <v>0</v>
      </c>
      <c r="T80" s="6">
        <v>0</v>
      </c>
      <c r="U80" s="6">
        <v>0</v>
      </c>
      <c r="V80" s="6">
        <f t="shared" si="15"/>
        <v>0</v>
      </c>
      <c r="W80" s="6" t="s">
        <v>214</v>
      </c>
      <c r="X80" s="6" t="s">
        <v>38</v>
      </c>
      <c r="Y80" s="8">
        <f t="shared" si="16"/>
        <v>9.65</v>
      </c>
      <c r="Z80" s="6" t="s">
        <v>40</v>
      </c>
      <c r="AA80" s="6">
        <v>0</v>
      </c>
      <c r="AB80" s="8">
        <f t="shared" si="17"/>
        <v>0</v>
      </c>
      <c r="AC80" s="6" t="s">
        <v>263</v>
      </c>
      <c r="AD80" s="6" t="s">
        <v>41</v>
      </c>
      <c r="AE80" s="8">
        <f t="shared" si="18"/>
        <v>10.966666666666667</v>
      </c>
      <c r="AF80" s="6" t="s">
        <v>40</v>
      </c>
      <c r="AG80" s="6">
        <v>0</v>
      </c>
      <c r="AH80" s="6">
        <f t="shared" si="19"/>
        <v>0</v>
      </c>
      <c r="AI80" s="8">
        <f t="shared" si="20"/>
        <v>62.085115864527637</v>
      </c>
      <c r="AJ80" s="6" t="s">
        <v>178</v>
      </c>
      <c r="AK80" s="8">
        <f t="shared" si="21"/>
        <v>132.08511586452764</v>
      </c>
      <c r="AL80" s="7" t="s">
        <v>287</v>
      </c>
      <c r="AM80" s="7" t="s">
        <v>298</v>
      </c>
      <c r="AN80" s="7" t="s">
        <v>47</v>
      </c>
      <c r="AO80" s="7" t="s">
        <v>299</v>
      </c>
      <c r="AP80" s="7" t="s">
        <v>299</v>
      </c>
      <c r="AQ80" s="7" t="s">
        <v>299</v>
      </c>
    </row>
    <row r="81" spans="1:34" ht="15.95" customHeight="1">
      <c r="A81"/>
      <c r="B81" s="11"/>
      <c r="C81" s="13"/>
      <c r="D81"/>
      <c r="E81"/>
      <c r="F81"/>
      <c r="G81"/>
      <c r="H81"/>
      <c r="I81"/>
      <c r="J81"/>
      <c r="K81"/>
      <c r="L81" s="18"/>
      <c r="M81" s="19"/>
      <c r="N81" s="18"/>
      <c r="O81" s="18"/>
      <c r="P81" s="20"/>
      <c r="Q81" s="20"/>
      <c r="R81" s="18"/>
      <c r="S81" s="18"/>
      <c r="T81" s="19"/>
      <c r="U81" s="18"/>
      <c r="V81" s="18"/>
      <c r="W81" s="20"/>
      <c r="X81" s="20"/>
      <c r="Y81" s="17"/>
      <c r="Z81" s="17"/>
      <c r="AA81"/>
      <c r="AB81"/>
      <c r="AC81"/>
      <c r="AD81"/>
      <c r="AE81"/>
      <c r="AF81"/>
      <c r="AG81"/>
      <c r="AH81" s="4"/>
    </row>
    <row r="82" spans="1:34" ht="15.95" customHeight="1">
      <c r="A82"/>
      <c r="B82" s="11"/>
      <c r="C82" s="13"/>
      <c r="D82"/>
      <c r="E82"/>
      <c r="F82"/>
      <c r="G82"/>
      <c r="H82"/>
      <c r="I82"/>
      <c r="J82"/>
      <c r="K82"/>
      <c r="L82" s="18"/>
      <c r="M82" s="19"/>
      <c r="N82" s="18"/>
      <c r="O82" s="18"/>
      <c r="P82" s="20"/>
      <c r="Q82" s="20"/>
      <c r="R82" s="18"/>
      <c r="S82" s="18"/>
      <c r="T82" s="19"/>
      <c r="U82" s="18"/>
      <c r="V82" s="18"/>
      <c r="W82" s="20"/>
      <c r="X82" s="20"/>
      <c r="Y82" s="17"/>
      <c r="Z82" s="17"/>
      <c r="AA82"/>
      <c r="AB82"/>
      <c r="AC82"/>
      <c r="AD82"/>
      <c r="AE82"/>
      <c r="AF82"/>
      <c r="AG82"/>
      <c r="AH82" s="4"/>
    </row>
    <row r="83" spans="1:34" ht="15.95" customHeight="1">
      <c r="A83"/>
      <c r="B83" s="11"/>
      <c r="C83" s="13"/>
      <c r="D83"/>
      <c r="E83"/>
      <c r="F83"/>
      <c r="G83"/>
      <c r="H83"/>
      <c r="I83"/>
      <c r="J83"/>
      <c r="K83"/>
      <c r="L83" s="18"/>
      <c r="M83" s="19"/>
      <c r="N83" s="18"/>
      <c r="O83" s="18"/>
      <c r="P83" s="20"/>
      <c r="Q83" s="20"/>
      <c r="R83" s="18"/>
      <c r="S83" s="18"/>
      <c r="T83" s="19"/>
      <c r="U83" s="18"/>
      <c r="V83" s="18"/>
      <c r="W83" s="20"/>
      <c r="X83" s="20"/>
      <c r="Y83" s="17"/>
      <c r="Z83" s="17"/>
      <c r="AA83"/>
      <c r="AB83"/>
      <c r="AC83"/>
      <c r="AD83"/>
      <c r="AE83"/>
      <c r="AF83"/>
      <c r="AG83"/>
      <c r="AH83" s="4"/>
    </row>
    <row r="84" spans="1:34" ht="15.95" customHeight="1">
      <c r="A84"/>
      <c r="B84" s="11"/>
      <c r="C84" s="13"/>
      <c r="D84"/>
      <c r="E84"/>
      <c r="F84"/>
      <c r="G84"/>
      <c r="H84"/>
      <c r="I84"/>
      <c r="J84"/>
      <c r="K84"/>
      <c r="L84" s="18"/>
      <c r="M84" s="19"/>
      <c r="N84" s="18"/>
      <c r="O84" s="18"/>
      <c r="P84" s="20"/>
      <c r="Q84" s="20"/>
      <c r="R84" s="18"/>
      <c r="S84" s="18"/>
      <c r="T84" s="19"/>
      <c r="U84" s="18"/>
      <c r="V84" s="18"/>
      <c r="W84" s="20"/>
      <c r="X84" s="20"/>
      <c r="Y84" s="17"/>
      <c r="Z84" s="17"/>
      <c r="AA84"/>
      <c r="AB84"/>
      <c r="AC84"/>
      <c r="AD84"/>
      <c r="AE84"/>
      <c r="AF84"/>
      <c r="AG84"/>
      <c r="AH84" s="4"/>
    </row>
    <row r="85" spans="1:34" ht="15.95" customHeight="1">
      <c r="A85"/>
      <c r="B85" s="11"/>
      <c r="C85" s="13"/>
      <c r="D85"/>
      <c r="E85"/>
      <c r="F85"/>
      <c r="G85"/>
      <c r="H85"/>
      <c r="I85"/>
      <c r="J85"/>
      <c r="K85"/>
      <c r="L85" s="18"/>
      <c r="M85" s="19"/>
      <c r="N85" s="18"/>
      <c r="O85" s="18"/>
      <c r="P85" s="20"/>
      <c r="Q85" s="20"/>
      <c r="R85" s="18"/>
      <c r="S85" s="18"/>
      <c r="T85" s="19"/>
      <c r="U85" s="18"/>
      <c r="V85" s="18"/>
      <c r="W85" s="20"/>
      <c r="X85" s="20"/>
      <c r="Y85" s="17"/>
      <c r="Z85" s="17"/>
      <c r="AA85"/>
      <c r="AB85"/>
      <c r="AC85"/>
      <c r="AD85"/>
      <c r="AE85"/>
      <c r="AF85"/>
      <c r="AG85"/>
      <c r="AH85" s="4"/>
    </row>
    <row r="86" spans="1:34" ht="15.95" customHeight="1">
      <c r="A86"/>
      <c r="B86" s="11"/>
      <c r="C86" s="13"/>
      <c r="D86"/>
      <c r="E86"/>
      <c r="F86"/>
      <c r="G86"/>
      <c r="H86"/>
      <c r="I86"/>
      <c r="J86"/>
      <c r="K86"/>
      <c r="L86" s="18"/>
      <c r="M86" s="19"/>
      <c r="N86" s="18"/>
      <c r="O86" s="18"/>
      <c r="P86" s="20"/>
      <c r="Q86" s="20"/>
      <c r="R86" s="18"/>
      <c r="S86" s="18"/>
      <c r="T86" s="19"/>
      <c r="U86" s="18"/>
      <c r="V86" s="18"/>
      <c r="W86" s="20"/>
      <c r="X86" s="20"/>
      <c r="Y86" s="17"/>
      <c r="Z86" s="17"/>
      <c r="AA86"/>
      <c r="AB86"/>
      <c r="AC86"/>
      <c r="AD86"/>
      <c r="AE86"/>
      <c r="AF86"/>
      <c r="AG86"/>
      <c r="AH86" s="4"/>
    </row>
    <row r="87" spans="1:34" ht="15.95" customHeight="1">
      <c r="A87"/>
      <c r="B87" s="11"/>
      <c r="C87" s="13"/>
      <c r="D87"/>
      <c r="E87"/>
      <c r="F87"/>
      <c r="G87"/>
      <c r="H87"/>
      <c r="I87"/>
      <c r="J87"/>
      <c r="K87"/>
      <c r="L87" s="18"/>
      <c r="M87" s="19"/>
      <c r="N87" s="18"/>
      <c r="O87" s="18"/>
      <c r="P87" s="20"/>
      <c r="Q87" s="20"/>
      <c r="R87" s="18"/>
      <c r="S87" s="18"/>
      <c r="T87" s="19"/>
      <c r="U87" s="18"/>
      <c r="V87" s="18"/>
      <c r="W87" s="20"/>
      <c r="X87" s="20"/>
      <c r="Y87" s="17"/>
      <c r="Z87" s="17"/>
      <c r="AA87"/>
      <c r="AB87"/>
      <c r="AC87"/>
      <c r="AD87"/>
      <c r="AE87"/>
      <c r="AF87"/>
      <c r="AG87"/>
      <c r="AH87" s="4"/>
    </row>
    <row r="88" spans="1:34" ht="15.95" customHeight="1">
      <c r="A88"/>
      <c r="B88" s="11"/>
      <c r="C88" s="13"/>
      <c r="D88"/>
      <c r="E88"/>
      <c r="F88"/>
      <c r="G88"/>
      <c r="H88"/>
      <c r="I88"/>
      <c r="J88"/>
      <c r="K88"/>
      <c r="L88" s="18"/>
      <c r="M88" s="19"/>
      <c r="N88" s="18"/>
      <c r="O88" s="18"/>
      <c r="P88" s="20"/>
      <c r="Q88" s="20"/>
      <c r="R88" s="18"/>
      <c r="S88" s="18"/>
      <c r="T88" s="19"/>
      <c r="U88" s="18"/>
      <c r="V88" s="18"/>
      <c r="W88" s="20"/>
      <c r="X88" s="20"/>
      <c r="Y88" s="17"/>
      <c r="Z88" s="17"/>
      <c r="AA88"/>
      <c r="AB88"/>
      <c r="AC88"/>
      <c r="AD88"/>
      <c r="AE88"/>
      <c r="AF88"/>
      <c r="AG88"/>
      <c r="AH88" s="4"/>
    </row>
    <row r="89" spans="1:34" ht="15.95" customHeight="1"/>
    <row r="90" spans="1:34" ht="15.95" customHeight="1"/>
    <row r="91" spans="1:34" ht="15.95" customHeight="1"/>
    <row r="92" spans="1:34" ht="15.95" customHeight="1"/>
  </sheetData>
  <sortState ref="A21:AQ3171">
    <sortCondition descending="1" ref="AK21:AK3171"/>
  </sortState>
  <mergeCells count="78">
    <mergeCell ref="B76:B80"/>
    <mergeCell ref="B41:B45"/>
    <mergeCell ref="B51:B55"/>
    <mergeCell ref="B56:B60"/>
    <mergeCell ref="B61:B65"/>
    <mergeCell ref="B66:B70"/>
    <mergeCell ref="B71:B75"/>
    <mergeCell ref="B19:B24"/>
    <mergeCell ref="B25:B29"/>
    <mergeCell ref="B30:B35"/>
    <mergeCell ref="B36:B40"/>
    <mergeCell ref="B46:B50"/>
    <mergeCell ref="AF14:AH14"/>
    <mergeCell ref="AF15:AH15"/>
    <mergeCell ref="H17:J17"/>
    <mergeCell ref="K17:M17"/>
    <mergeCell ref="N17:P17"/>
    <mergeCell ref="Q17:S17"/>
    <mergeCell ref="T17:V17"/>
    <mergeCell ref="M14:W15"/>
    <mergeCell ref="T10:V10"/>
    <mergeCell ref="T13:V13"/>
    <mergeCell ref="W17:Y17"/>
    <mergeCell ref="Z17:AB17"/>
    <mergeCell ref="N10:P10"/>
    <mergeCell ref="N13:P13"/>
    <mergeCell ref="N11:P11"/>
    <mergeCell ref="N12:P12"/>
    <mergeCell ref="T11:V11"/>
    <mergeCell ref="T12:V12"/>
    <mergeCell ref="F16:AF16"/>
    <mergeCell ref="AC17:AE17"/>
    <mergeCell ref="AF17:AH17"/>
    <mergeCell ref="Z14:AB14"/>
    <mergeCell ref="Z15:AB15"/>
    <mergeCell ref="T9:V9"/>
    <mergeCell ref="B2:AG2"/>
    <mergeCell ref="B3:AG3"/>
    <mergeCell ref="B4:AG4"/>
    <mergeCell ref="T7:V7"/>
    <mergeCell ref="A6:AG6"/>
    <mergeCell ref="A5:AG5"/>
    <mergeCell ref="B7:D7"/>
    <mergeCell ref="B8:D8"/>
    <mergeCell ref="T8:V8"/>
    <mergeCell ref="H7:J7"/>
    <mergeCell ref="H8:J8"/>
    <mergeCell ref="N7:P7"/>
    <mergeCell ref="N8:P8"/>
    <mergeCell ref="N9:P9"/>
    <mergeCell ref="Z7:AB7"/>
    <mergeCell ref="H14:J14"/>
    <mergeCell ref="H15:J15"/>
    <mergeCell ref="B9:D9"/>
    <mergeCell ref="B10:D10"/>
    <mergeCell ref="B13:D13"/>
    <mergeCell ref="B14:D14"/>
    <mergeCell ref="B15:D15"/>
    <mergeCell ref="B11:D11"/>
    <mergeCell ref="B12:D12"/>
    <mergeCell ref="H9:J9"/>
    <mergeCell ref="H10:J10"/>
    <mergeCell ref="H13:J13"/>
    <mergeCell ref="H11:J11"/>
    <mergeCell ref="H12:J12"/>
    <mergeCell ref="Z8:AB8"/>
    <mergeCell ref="Z9:AB9"/>
    <mergeCell ref="Z10:AB10"/>
    <mergeCell ref="Z13:AB13"/>
    <mergeCell ref="Z11:AB11"/>
    <mergeCell ref="Z12:AB12"/>
    <mergeCell ref="AF7:AH7"/>
    <mergeCell ref="AF8:AH8"/>
    <mergeCell ref="AF9:AH9"/>
    <mergeCell ref="AF10:AH10"/>
    <mergeCell ref="AF13:AH13"/>
    <mergeCell ref="AF11:AH11"/>
    <mergeCell ref="AF12:AH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Black Edition - tum0r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Fazal Wahab</dc:creator>
  <cp:lastModifiedBy>zm</cp:lastModifiedBy>
  <dcterms:created xsi:type="dcterms:W3CDTF">2016-02-25T18:14:05Z</dcterms:created>
  <dcterms:modified xsi:type="dcterms:W3CDTF">2016-03-02T04:24:56Z</dcterms:modified>
</cp:coreProperties>
</file>