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ABAL\"/>
    </mc:Choice>
  </mc:AlternateContent>
  <bookViews>
    <workbookView xWindow="0" yWindow="0" windowWidth="20490" windowHeight="7650"/>
  </bookViews>
  <sheets>
    <sheet name="UC HAZARA" sheetId="1" r:id="rId1"/>
  </sheets>
  <definedNames>
    <definedName name="_xlnm._FilterDatabase" localSheetId="0">'UC HAZARA'!$C$3:$CG$49</definedName>
    <definedName name="_xlnm.Print_Titles" localSheetId="0">'UC HAZARA'!$2:$3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W12" i="1"/>
  <c r="W20" i="1"/>
  <c r="W7" i="1"/>
  <c r="W8" i="1"/>
  <c r="W9" i="1"/>
  <c r="W4" i="1"/>
  <c r="AC16" i="1"/>
  <c r="T17" i="1"/>
  <c r="Q49" i="1" l="1"/>
  <c r="N49" i="1"/>
  <c r="AM49" i="1" s="1"/>
  <c r="T48" i="1"/>
  <c r="N48" i="1"/>
  <c r="Q47" i="1"/>
  <c r="N47" i="1"/>
  <c r="AM47" i="1" s="1"/>
  <c r="Q22" i="1"/>
  <c r="N22" i="1"/>
  <c r="Q46" i="1"/>
  <c r="N46" i="1"/>
  <c r="AM46" i="1" s="1"/>
  <c r="Q19" i="1"/>
  <c r="N19" i="1"/>
  <c r="AM19" i="1" s="1"/>
  <c r="Q45" i="1"/>
  <c r="N45" i="1"/>
  <c r="Q44" i="1"/>
  <c r="N44" i="1"/>
  <c r="Q43" i="1"/>
  <c r="N43" i="1"/>
  <c r="AM43" i="1" s="1"/>
  <c r="Q42" i="1"/>
  <c r="N42" i="1"/>
  <c r="AM42" i="1" s="1"/>
  <c r="Q41" i="1"/>
  <c r="N41" i="1"/>
  <c r="Q40" i="1"/>
  <c r="N40" i="1"/>
  <c r="AM40" i="1" s="1"/>
  <c r="Q39" i="1"/>
  <c r="N39" i="1"/>
  <c r="AM39" i="1" s="1"/>
  <c r="AF38" i="1"/>
  <c r="AC38" i="1"/>
  <c r="Q38" i="1"/>
  <c r="N38" i="1"/>
  <c r="T33" i="1"/>
  <c r="Q33" i="1"/>
  <c r="N33" i="1"/>
  <c r="Q37" i="1"/>
  <c r="N37" i="1"/>
  <c r="Q12" i="1"/>
  <c r="N12" i="1"/>
  <c r="Z36" i="1"/>
  <c r="T36" i="1"/>
  <c r="Q36" i="1"/>
  <c r="N36" i="1"/>
  <c r="Q20" i="1"/>
  <c r="N20" i="1"/>
  <c r="Q7" i="1"/>
  <c r="N7" i="1"/>
  <c r="Q8" i="1"/>
  <c r="N8" i="1"/>
  <c r="W32" i="1"/>
  <c r="Q32" i="1"/>
  <c r="N32" i="1"/>
  <c r="Q9" i="1"/>
  <c r="N9" i="1"/>
  <c r="AM9" i="1" s="1"/>
  <c r="AC35" i="1"/>
  <c r="Z35" i="1"/>
  <c r="T35" i="1"/>
  <c r="Q35" i="1"/>
  <c r="N35" i="1"/>
  <c r="Z34" i="1"/>
  <c r="T34" i="1"/>
  <c r="Q34" i="1"/>
  <c r="N34" i="1"/>
  <c r="Z31" i="1"/>
  <c r="T31" i="1"/>
  <c r="Q31" i="1"/>
  <c r="N31" i="1"/>
  <c r="Z30" i="1"/>
  <c r="T30" i="1"/>
  <c r="Q30" i="1"/>
  <c r="N30" i="1"/>
  <c r="W29" i="1"/>
  <c r="Q29" i="1"/>
  <c r="N29" i="1"/>
  <c r="AI28" i="1"/>
  <c r="AF28" i="1"/>
  <c r="AC28" i="1"/>
  <c r="T28" i="1"/>
  <c r="Q28" i="1"/>
  <c r="N28" i="1"/>
  <c r="Z27" i="1"/>
  <c r="T27" i="1"/>
  <c r="Q27" i="1"/>
  <c r="N27" i="1"/>
  <c r="AF26" i="1"/>
  <c r="AC26" i="1"/>
  <c r="Z26" i="1"/>
  <c r="T26" i="1"/>
  <c r="Q26" i="1"/>
  <c r="N26" i="1"/>
  <c r="T25" i="1"/>
  <c r="Q25" i="1"/>
  <c r="N25" i="1"/>
  <c r="Z24" i="1"/>
  <c r="T24" i="1"/>
  <c r="Q24" i="1"/>
  <c r="N24" i="1"/>
  <c r="AF23" i="1"/>
  <c r="AC23" i="1"/>
  <c r="Z23" i="1"/>
  <c r="T23" i="1"/>
  <c r="Q23" i="1"/>
  <c r="N23" i="1"/>
  <c r="Q4" i="1"/>
  <c r="N4" i="1"/>
  <c r="AI21" i="1"/>
  <c r="W21" i="1"/>
  <c r="Q21" i="1"/>
  <c r="N21" i="1"/>
  <c r="W18" i="1"/>
  <c r="Q18" i="1"/>
  <c r="N18" i="1"/>
  <c r="Z15" i="1"/>
  <c r="T15" i="1"/>
  <c r="Q15" i="1"/>
  <c r="N15" i="1"/>
  <c r="Z14" i="1"/>
  <c r="T14" i="1"/>
  <c r="Q14" i="1"/>
  <c r="N14" i="1"/>
  <c r="AF13" i="1"/>
  <c r="AC13" i="1"/>
  <c r="Z13" i="1"/>
  <c r="T13" i="1"/>
  <c r="Q13" i="1"/>
  <c r="N13" i="1"/>
  <c r="Z11" i="1"/>
  <c r="T11" i="1"/>
  <c r="Q11" i="1"/>
  <c r="N11" i="1"/>
  <c r="W10" i="1"/>
  <c r="Q10" i="1"/>
  <c r="N10" i="1"/>
  <c r="W16" i="1"/>
  <c r="Q16" i="1"/>
  <c r="N16" i="1"/>
  <c r="W6" i="1"/>
  <c r="Q6" i="1"/>
  <c r="N6" i="1"/>
  <c r="AC17" i="1"/>
  <c r="Q17" i="1"/>
  <c r="N17" i="1"/>
  <c r="AI5" i="1"/>
  <c r="W5" i="1"/>
  <c r="Q5" i="1"/>
  <c r="N5" i="1"/>
  <c r="AM14" i="1" l="1"/>
  <c r="AM37" i="1"/>
  <c r="AM38" i="1"/>
  <c r="AM6" i="1"/>
  <c r="AM45" i="1"/>
  <c r="AM31" i="1"/>
  <c r="AM34" i="1"/>
  <c r="AM35" i="1"/>
  <c r="AM7" i="1"/>
  <c r="AM36" i="1"/>
  <c r="AM29" i="1"/>
  <c r="AM30" i="1"/>
  <c r="AM21" i="1"/>
  <c r="AM4" i="1"/>
  <c r="AM25" i="1"/>
  <c r="AM20" i="1"/>
  <c r="AM44" i="1"/>
  <c r="AM12" i="1"/>
  <c r="AM18" i="1"/>
  <c r="AM17" i="1"/>
  <c r="AM24" i="1"/>
  <c r="AM5" i="1"/>
  <c r="AM16" i="1"/>
  <c r="AM11" i="1"/>
  <c r="AM15" i="1"/>
  <c r="AM23" i="1"/>
  <c r="AM27" i="1"/>
  <c r="AM33" i="1"/>
  <c r="AM41" i="1"/>
  <c r="AM32" i="1"/>
  <c r="AM10" i="1"/>
  <c r="AM13" i="1"/>
  <c r="AM26" i="1"/>
  <c r="AM28" i="1"/>
  <c r="AM8" i="1"/>
  <c r="AM22" i="1"/>
  <c r="AM48" i="1"/>
</calcChain>
</file>

<file path=xl/sharedStrings.xml><?xml version="1.0" encoding="utf-8"?>
<sst xmlns="http://schemas.openxmlformats.org/spreadsheetml/2006/main" count="889" uniqueCount="257">
  <si>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</si>
  <si>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</si>
  <si>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</si>
  <si>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</si>
  <si>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</si>
  <si>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</si>
  <si>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</si>
  <si>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</si>
  <si>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</si>
  <si>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</si>
  <si>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</si>
  <si>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</si>
  <si>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</si>
  <si>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</si>
  <si>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</si>
  <si>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</si>
  <si>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</si>
  <si>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</si>
  <si>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</si>
  <si>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</si>
  <si>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</si>
  <si>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</si>
  <si>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</si>
  <si>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HAZARA</t>
  </si>
  <si>
    <t>MUHAMMAD RAFIQ</t>
  </si>
  <si>
    <t>MUHAMMAD TAHIR</t>
  </si>
  <si>
    <t>1560403586397</t>
  </si>
  <si>
    <t>Male</t>
  </si>
  <si>
    <t>SWAT</t>
  </si>
  <si>
    <t>NULL</t>
  </si>
  <si>
    <t>Village and Post office Hazara Tehsil kabal Swat</t>
  </si>
  <si>
    <t>3479471840</t>
  </si>
  <si>
    <t>FAISAL HABIB</t>
  </si>
  <si>
    <t>RAHIM MUHAMMAD</t>
  </si>
  <si>
    <t>1560285914221</t>
  </si>
  <si>
    <t>village and post office hazara tehsil kabal district swat</t>
  </si>
  <si>
    <t>3459522461</t>
  </si>
  <si>
    <t>MUHAMMAD TALHA AFAREEN</t>
  </si>
  <si>
    <t>AFAREEN</t>
  </si>
  <si>
    <t>1560285764601</t>
  </si>
  <si>
    <t>Village Maloch Post Office Hazara Tehsil Kabal District Swat</t>
  </si>
  <si>
    <t>3490085783</t>
  </si>
  <si>
    <t>ATAULLAH</t>
  </si>
  <si>
    <t>HABIB UR RAHMAN</t>
  </si>
  <si>
    <t>1560263425629</t>
  </si>
  <si>
    <t>Mohalla Nazim Abad Toot Banrhi road Aligrama swat</t>
  </si>
  <si>
    <t>3139493882</t>
  </si>
  <si>
    <t>ISRAR AHMAD</t>
  </si>
  <si>
    <t>SARDAR AHMAD</t>
  </si>
  <si>
    <t>1560403793449</t>
  </si>
  <si>
    <t>ALIGRAMA HAZARA TEHSIL KABAL DISTRICT SWAT</t>
  </si>
  <si>
    <t>3453116624</t>
  </si>
  <si>
    <t>ABDUL JAMIL</t>
  </si>
  <si>
    <t>ISMAIL</t>
  </si>
  <si>
    <t>1560403868005</t>
  </si>
  <si>
    <t>Aligrama tehsil Kabal Swat</t>
  </si>
  <si>
    <t>3479417020</t>
  </si>
  <si>
    <t>FARAH SIYAB KHAN</t>
  </si>
  <si>
    <t>MUHAMMAD GHAFAR</t>
  </si>
  <si>
    <t>1560231457101</t>
  </si>
  <si>
    <t>Village and PO Aligrama Kabal Swat</t>
  </si>
  <si>
    <t>3459344079</t>
  </si>
  <si>
    <t>AKHTAR HUSSAIN</t>
  </si>
  <si>
    <t>MUHAMMAD HUSSAIN</t>
  </si>
  <si>
    <t>1560252320417</t>
  </si>
  <si>
    <t>Mohallah Akhtar Abad village hazara tehsil kabal swat</t>
  </si>
  <si>
    <t>3439187224</t>
  </si>
  <si>
    <t>JUNAID AHMAD</t>
  </si>
  <si>
    <t>SALIM AHMAD</t>
  </si>
  <si>
    <t>1560403563931</t>
  </si>
  <si>
    <t>Village Guljaba Tehsil Kabal District Swat</t>
  </si>
  <si>
    <t>3489638903</t>
  </si>
  <si>
    <t>HAYAT ULLAH</t>
  </si>
  <si>
    <t>FARIDOON</t>
  </si>
  <si>
    <t>1560403401461</t>
  </si>
  <si>
    <t>Aligrama Swat</t>
  </si>
  <si>
    <t>3009070733</t>
  </si>
  <si>
    <t>UBAID ULLAH ANWAR</t>
  </si>
  <si>
    <t>SHAMS UD DIN</t>
  </si>
  <si>
    <t>1560260754637</t>
  </si>
  <si>
    <t>mohalla pai khel village and post office hazara tehsil kabal distract swat kpk</t>
  </si>
  <si>
    <t>3459310282</t>
  </si>
  <si>
    <t>HAZRAT BILAL</t>
  </si>
  <si>
    <t>MUHAMMAD ISHAQ</t>
  </si>
  <si>
    <t>1560403634559</t>
  </si>
  <si>
    <t>Mohala Qaziq Colony Village  Aligram Tehsil Kabal Swat</t>
  </si>
  <si>
    <t>3422372196</t>
  </si>
  <si>
    <t>SAID NAWAB</t>
  </si>
  <si>
    <t>ABDUL JAMAL</t>
  </si>
  <si>
    <t>1560274661055</t>
  </si>
  <si>
    <t>3449670852</t>
  </si>
  <si>
    <t>ABDUL JAMIL KHAN</t>
  </si>
  <si>
    <t>MUHAMMAD ALAM KHAN</t>
  </si>
  <si>
    <t>1560248477791</t>
  </si>
  <si>
    <t>Village  and   post ofice Hazara Tehsil Kabal District Swat</t>
  </si>
  <si>
    <t>3149713928</t>
  </si>
  <si>
    <t>NADAR SHAH</t>
  </si>
  <si>
    <t>RAHAM GUL</t>
  </si>
  <si>
    <t>1560228093791</t>
  </si>
  <si>
    <t>Mohalla Shahi Bagh Badai Village Aligrama Tehsil Kabal Swat</t>
  </si>
  <si>
    <t>3415513717</t>
  </si>
  <si>
    <t>HAMID ULLAH KHAN</t>
  </si>
  <si>
    <t>MUHIBULLAHH</t>
  </si>
  <si>
    <t>1560292033933</t>
  </si>
  <si>
    <t>HAZARA KABAL SWAT</t>
  </si>
  <si>
    <t>3015945353</t>
  </si>
  <si>
    <t>ASIF AHMAD</t>
  </si>
  <si>
    <t>YAQEEN KHAN</t>
  </si>
  <si>
    <t>1610148236365</t>
  </si>
  <si>
    <t>Gul Jaba Tehsil Kabal Distt swat</t>
  </si>
  <si>
    <t>3409166474</t>
  </si>
  <si>
    <t>IFTIKHAR ALI</t>
  </si>
  <si>
    <t>MUHAMMAD SHERIN KHAN</t>
  </si>
  <si>
    <t>1560228114155</t>
  </si>
  <si>
    <t>Aligrama tehsil kabal district swat</t>
  </si>
  <si>
    <t>3145099293</t>
  </si>
  <si>
    <t>SHAHAB UR RAHMAN</t>
  </si>
  <si>
    <t>BAHRI KARAM</t>
  </si>
  <si>
    <t>1560241120381</t>
  </si>
  <si>
    <t>Moh  Gatto Jummat Aligrama  Swat  KPK</t>
  </si>
  <si>
    <t>3129818268</t>
  </si>
  <si>
    <t>GHAUHAR ALI</t>
  </si>
  <si>
    <t>DAOOD</t>
  </si>
  <si>
    <t>1560403627455</t>
  </si>
  <si>
    <t>Village and po Aligrama teh kabal district swat</t>
  </si>
  <si>
    <t>3429610125</t>
  </si>
  <si>
    <t>ABDUL JALAL</t>
  </si>
  <si>
    <t>ABDUL MABOOD KHAN</t>
  </si>
  <si>
    <t>1560403448589</t>
  </si>
  <si>
    <t>Swat</t>
  </si>
  <si>
    <t>3439407781</t>
  </si>
  <si>
    <t>IQBAL ALAM</t>
  </si>
  <si>
    <t>ALAM ZEB</t>
  </si>
  <si>
    <t>1560204111631</t>
  </si>
  <si>
    <t>hazara kabal swat</t>
  </si>
  <si>
    <t>3479682705</t>
  </si>
  <si>
    <t>IHSAN ULLAH</t>
  </si>
  <si>
    <t>ZAHIR SHAH</t>
  </si>
  <si>
    <t>1560204963637</t>
  </si>
  <si>
    <t>Village Guljaba Tehsil Kabal District Swat Kpk</t>
  </si>
  <si>
    <t>3456044330</t>
  </si>
  <si>
    <t>SANA ULLAH</t>
  </si>
  <si>
    <t>HAIDAYAT ULLAH KHAN</t>
  </si>
  <si>
    <t>1560403646301</t>
  </si>
  <si>
    <t>Village and post office hazara tehsil kabal district Swat</t>
  </si>
  <si>
    <t>3409010432</t>
  </si>
  <si>
    <t>HAIDAR ALI</t>
  </si>
  <si>
    <t>SHAKIR ULLAH</t>
  </si>
  <si>
    <t>1560254592601</t>
  </si>
  <si>
    <t>ALIGRAMA HAZARA KABAL SWAT</t>
  </si>
  <si>
    <t>3431953966</t>
  </si>
  <si>
    <t>LUQMAN ALI KHAN</t>
  </si>
  <si>
    <t>AMIR MALOOK</t>
  </si>
  <si>
    <t>1560232052745</t>
  </si>
  <si>
    <t>Village Hazara Tehsil Kabal District Swat</t>
  </si>
  <si>
    <t>3489304436</t>
  </si>
  <si>
    <t>NIAMAT ULLAH KHAN</t>
  </si>
  <si>
    <t>BEHROOZ KHAN</t>
  </si>
  <si>
    <t>3520189307311</t>
  </si>
  <si>
    <t>Aligrama tehsil kabal swat</t>
  </si>
  <si>
    <t>3429792078</t>
  </si>
  <si>
    <t>ABU BAKAR</t>
  </si>
  <si>
    <t>AWRANG ZEB</t>
  </si>
  <si>
    <t>1560403621749</t>
  </si>
  <si>
    <t>muhalla naimatkhel village hazara tehsil kabal district swat</t>
  </si>
  <si>
    <t>3429337570</t>
  </si>
  <si>
    <t>AZAZ ULLAH</t>
  </si>
  <si>
    <t>1560287806191</t>
  </si>
  <si>
    <t>guljaba kabal swat</t>
  </si>
  <si>
    <t>3465594066</t>
  </si>
  <si>
    <t>USMAN ALI</t>
  </si>
  <si>
    <t>AQAL ZADA</t>
  </si>
  <si>
    <t>1560403538539</t>
  </si>
  <si>
    <t>village Aligrama tehsil kabal district swat</t>
  </si>
  <si>
    <t>3419059398</t>
  </si>
  <si>
    <t>ANWAR ALI</t>
  </si>
  <si>
    <t>MUHARRAM</t>
  </si>
  <si>
    <t>1560295555127</t>
  </si>
  <si>
    <t>Village and Post Office Hazara Tehsil Kabal District Swat</t>
  </si>
  <si>
    <t>3449671915</t>
  </si>
  <si>
    <t>MUHAMMAD USMAN</t>
  </si>
  <si>
    <t>ROHUL AMIN</t>
  </si>
  <si>
    <t>1560266852741</t>
  </si>
  <si>
    <t>Same As postal adress</t>
  </si>
  <si>
    <t>3449990958</t>
  </si>
  <si>
    <t>SHUJAT ALI</t>
  </si>
  <si>
    <t>NAWSHAD</t>
  </si>
  <si>
    <t>1560278315981</t>
  </si>
  <si>
    <t>mohallah miagano cham</t>
  </si>
  <si>
    <t>3454193006</t>
  </si>
  <si>
    <t>MUHAMMAD AYAZ</t>
  </si>
  <si>
    <t>DAWOOD</t>
  </si>
  <si>
    <t>1560280290231</t>
  </si>
  <si>
    <t>Village and post office Aligrama kabal Swat</t>
  </si>
  <si>
    <t>3479545533</t>
  </si>
  <si>
    <t>FAYEZ AHAMAD</t>
  </si>
  <si>
    <t>GUL MUHAMMAD</t>
  </si>
  <si>
    <t>1560280016769</t>
  </si>
  <si>
    <t>village gujaba tehsil kabal distt swat</t>
  </si>
  <si>
    <t>3339481824</t>
  </si>
  <si>
    <t>SHABIR ALI</t>
  </si>
  <si>
    <t>TAJ MUHAMMAD KHAN</t>
  </si>
  <si>
    <t>1560261999709</t>
  </si>
  <si>
    <t>Guljaba kabal swat</t>
  </si>
  <si>
    <t>3009075637</t>
  </si>
  <si>
    <t>MUHAMMAD HANIF</t>
  </si>
  <si>
    <t>HAZRAT HUSSAIN</t>
  </si>
  <si>
    <t>1560254708551</t>
  </si>
  <si>
    <t>3425822324</t>
  </si>
  <si>
    <t>ZIA ULLAH</t>
  </si>
  <si>
    <t>HIDAYAT ULLAH KHAN</t>
  </si>
  <si>
    <t>1560403735789</t>
  </si>
  <si>
    <t>3402228888</t>
  </si>
  <si>
    <t>FAZAL RASHID</t>
  </si>
  <si>
    <t>AHMAD JAN</t>
  </si>
  <si>
    <t>1560403444245</t>
  </si>
  <si>
    <t>Hazar Kabal Swat</t>
  </si>
  <si>
    <t>3449685570</t>
  </si>
  <si>
    <t>ZAHOOR AHMAD</t>
  </si>
  <si>
    <t>GUL AHMAD</t>
  </si>
  <si>
    <t>1560205077139</t>
  </si>
  <si>
    <t>Aligrama kabal swat</t>
  </si>
  <si>
    <t>3418961424</t>
  </si>
  <si>
    <t>INAMULLAH</t>
  </si>
  <si>
    <t>MUAMBAR KHAN</t>
  </si>
  <si>
    <t>1560246621373</t>
  </si>
  <si>
    <t>Mohalla Garland Village and post office Hazara Tehsil Kabal District Swat KPK</t>
  </si>
  <si>
    <t>3469719933</t>
  </si>
  <si>
    <t>BASHIR AHMAD</t>
  </si>
  <si>
    <t>GUL MOHAMMAD</t>
  </si>
  <si>
    <t>1560403663979</t>
  </si>
  <si>
    <t>Guljaba Kabal Swat</t>
  </si>
  <si>
    <t>3135716632</t>
  </si>
  <si>
    <t>MUHAMMAD IZAZ</t>
  </si>
  <si>
    <t>MUHAMMAD HAKEEM</t>
  </si>
  <si>
    <t>1560243010951</t>
  </si>
  <si>
    <t>Mohallah kas hazara kabal swat</t>
  </si>
  <si>
    <t>3429433864</t>
  </si>
  <si>
    <t>ARSHAD HAYAT</t>
  </si>
  <si>
    <t>ALAM KHAN</t>
  </si>
  <si>
    <t>1560403501191</t>
  </si>
  <si>
    <t>Kass mohalla Hazara village and post Office Hazara Tehsil Kabal District Swat Khyber Pakhtunkhwa</t>
  </si>
  <si>
    <t>3411099079</t>
  </si>
  <si>
    <t>DAWOOD NAWAB KHATTAK</t>
  </si>
  <si>
    <t>AMIR NAWAB</t>
  </si>
  <si>
    <t>1560237081425</t>
  </si>
  <si>
    <t>VILLAGE ALIGRAMA TEHSIL KABAL SWAT</t>
  </si>
  <si>
    <t>3009075415</t>
  </si>
  <si>
    <t>FAISAL MURAD</t>
  </si>
  <si>
    <t>AHMAD KHAN</t>
  </si>
  <si>
    <t>1560260791451</t>
  </si>
  <si>
    <t>Village and P O Hazara Tehsil Kabal District Swat</t>
  </si>
  <si>
    <t>3439617213</t>
  </si>
  <si>
    <t>S.No</t>
  </si>
  <si>
    <t>DOB</t>
  </si>
  <si>
    <t>BS EQU REQ</t>
  </si>
  <si>
    <t>2nd TENTATIVE MERIT LIST OF PST MALE 2022 UNION COUNCIL HAZARA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</si>
</sst>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P4361"/>
  <sheetViews>
    <sheetView tabSelected="1" view="pageBreakPreview" topLeftCell="B1" zoomScale="60" zoomScaleNormal="100" workbookViewId="0">
      <selection activeCell="C4" sqref="C4:AP49"/>
    </sheetView>
  </sheetViews>
  <sheetFormatPr defaultRowHeight="15.75" x14ac:dyDescent="0.25"/>
  <cols>
    <col min="1" max="1" width="4.625" style="30" customWidth="1"/>
    <col min="2" max="2" width="4.5" style="30" bestFit="1" customWidth="1"/>
    <col min="3" max="3" width="7" style="32" customWidth="1"/>
    <col min="4" max="4" width="11.25" style="33" customWidth="1"/>
    <col min="5" max="5" width="8.125" style="34" customWidth="1"/>
    <col min="6" max="6" width="10.875" style="34" customWidth="1"/>
    <col min="7" max="7" width="14.62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3" t="s">
        <v>256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customFormat="1" ht="15.75" customHeight="1" x14ac:dyDescent="0.25">
      <c r="A2" s="41" t="s">
        <v>253</v>
      </c>
      <c r="B2" s="42"/>
      <c r="C2" s="50" t="s">
        <v>0</v>
      </c>
      <c r="D2" s="51" t="s">
        <v>1</v>
      </c>
      <c r="E2" s="50" t="s">
        <v>2</v>
      </c>
      <c r="F2" s="50" t="s">
        <v>3</v>
      </c>
      <c r="G2" s="54" t="s">
        <v>254</v>
      </c>
      <c r="H2" s="52" t="s">
        <v>4</v>
      </c>
      <c r="I2" s="56" t="s">
        <v>5</v>
      </c>
      <c r="J2" s="56" t="s">
        <v>6</v>
      </c>
      <c r="K2" s="50" t="s">
        <v>7</v>
      </c>
      <c r="L2" s="48" t="s">
        <v>8</v>
      </c>
      <c r="M2" s="48"/>
      <c r="N2" s="48"/>
      <c r="O2" s="48" t="s">
        <v>9</v>
      </c>
      <c r="P2" s="48"/>
      <c r="Q2" s="48"/>
      <c r="R2" s="48" t="s">
        <v>10</v>
      </c>
      <c r="S2" s="48"/>
      <c r="T2" s="48"/>
      <c r="U2" s="48" t="s">
        <v>11</v>
      </c>
      <c r="V2" s="48"/>
      <c r="W2" s="48"/>
      <c r="X2" s="48" t="s">
        <v>12</v>
      </c>
      <c r="Y2" s="48"/>
      <c r="Z2" s="48"/>
      <c r="AA2" s="48" t="s">
        <v>13</v>
      </c>
      <c r="AB2" s="48"/>
      <c r="AC2" s="48"/>
      <c r="AD2" s="48" t="s">
        <v>14</v>
      </c>
      <c r="AE2" s="48"/>
      <c r="AF2" s="48"/>
      <c r="AG2" s="48" t="s">
        <v>15</v>
      </c>
      <c r="AH2" s="48"/>
      <c r="AI2" s="48"/>
      <c r="AJ2" s="48" t="s">
        <v>16</v>
      </c>
      <c r="AK2" s="48"/>
      <c r="AL2" s="48"/>
      <c r="AM2" s="49" t="s">
        <v>17</v>
      </c>
      <c r="AN2" s="45" t="s">
        <v>18</v>
      </c>
      <c r="AO2" s="46" t="s">
        <v>19</v>
      </c>
    </row>
    <row r="3" spans="1:41" customFormat="1" ht="45" x14ac:dyDescent="0.25">
      <c r="A3" s="41"/>
      <c r="B3" s="42"/>
      <c r="C3" s="50"/>
      <c r="D3" s="51"/>
      <c r="E3" s="50"/>
      <c r="F3" s="50"/>
      <c r="G3" s="55"/>
      <c r="H3" s="53"/>
      <c r="I3" s="56"/>
      <c r="J3" s="56"/>
      <c r="K3" s="50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9"/>
      <c r="AN3" s="45"/>
      <c r="AO3" s="47"/>
    </row>
    <row r="4" spans="1:41" customFormat="1" ht="63" x14ac:dyDescent="0.25">
      <c r="A4" s="40">
        <v>1</v>
      </c>
      <c r="B4" s="40">
        <v>1</v>
      </c>
      <c r="C4" s="3" t="s">
        <v>23</v>
      </c>
      <c r="D4" s="4">
        <v>380769</v>
      </c>
      <c r="E4" s="5" t="s">
        <v>82</v>
      </c>
      <c r="F4" s="5" t="s">
        <v>83</v>
      </c>
      <c r="G4" s="38">
        <v>36192</v>
      </c>
      <c r="H4" s="6" t="s">
        <v>84</v>
      </c>
      <c r="I4" s="7" t="s">
        <v>27</v>
      </c>
      <c r="J4" s="8" t="s">
        <v>28</v>
      </c>
      <c r="K4" s="9">
        <v>68</v>
      </c>
      <c r="L4" s="10">
        <v>912</v>
      </c>
      <c r="M4" s="10">
        <v>1100</v>
      </c>
      <c r="N4" s="11">
        <f>L4*20/M4</f>
        <v>16.581818181818182</v>
      </c>
      <c r="O4" s="10">
        <v>782</v>
      </c>
      <c r="P4" s="10">
        <v>1100</v>
      </c>
      <c r="Q4" s="11">
        <f>O4*20/P4</f>
        <v>14.218181818181819</v>
      </c>
      <c r="R4" s="10" t="s">
        <v>29</v>
      </c>
      <c r="S4" s="10" t="s">
        <v>29</v>
      </c>
      <c r="T4" s="11">
        <v>0</v>
      </c>
      <c r="U4" s="10">
        <v>3115</v>
      </c>
      <c r="V4" s="10">
        <v>4000</v>
      </c>
      <c r="W4" s="11">
        <f>U4*40/V4</f>
        <v>31.15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129.94999999999999</v>
      </c>
      <c r="AN4" s="15" t="s">
        <v>85</v>
      </c>
      <c r="AO4" s="16" t="s">
        <v>86</v>
      </c>
    </row>
    <row r="5" spans="1:41" customFormat="1" ht="47.25" x14ac:dyDescent="0.25">
      <c r="A5" s="40">
        <v>2</v>
      </c>
      <c r="B5" s="40">
        <v>12</v>
      </c>
      <c r="C5" s="3" t="s">
        <v>23</v>
      </c>
      <c r="D5" s="4">
        <v>380706</v>
      </c>
      <c r="E5" s="5" t="s">
        <v>24</v>
      </c>
      <c r="F5" s="5" t="s">
        <v>25</v>
      </c>
      <c r="G5" s="38">
        <v>34824</v>
      </c>
      <c r="H5" s="6" t="s">
        <v>26</v>
      </c>
      <c r="I5" s="7" t="s">
        <v>27</v>
      </c>
      <c r="J5" s="8" t="s">
        <v>28</v>
      </c>
      <c r="K5" s="9">
        <v>62</v>
      </c>
      <c r="L5" s="10">
        <v>752</v>
      </c>
      <c r="M5" s="10">
        <v>1050</v>
      </c>
      <c r="N5" s="11">
        <f>L5*20/M5</f>
        <v>14.323809523809524</v>
      </c>
      <c r="O5" s="10">
        <v>715</v>
      </c>
      <c r="P5" s="10">
        <v>1100</v>
      </c>
      <c r="Q5" s="11">
        <f>O5*20/P5</f>
        <v>13</v>
      </c>
      <c r="R5" s="10" t="s">
        <v>29</v>
      </c>
      <c r="S5" s="10" t="s">
        <v>29</v>
      </c>
      <c r="T5" s="11">
        <v>0</v>
      </c>
      <c r="U5" s="10">
        <v>3657</v>
      </c>
      <c r="V5" s="10">
        <v>4550</v>
      </c>
      <c r="W5" s="11">
        <f>U5*40/V5</f>
        <v>32.149450549450549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>
        <v>779</v>
      </c>
      <c r="AH5" s="10">
        <v>1000</v>
      </c>
      <c r="AI5" s="13">
        <f>AG5*5/AH5</f>
        <v>3.895</v>
      </c>
      <c r="AJ5" s="10" t="s">
        <v>29</v>
      </c>
      <c r="AK5" s="10" t="s">
        <v>29</v>
      </c>
      <c r="AL5" s="13">
        <v>0</v>
      </c>
      <c r="AM5" s="14">
        <f>K5+N5+Q5+T5+W5+Z5+AC5+AF5+AI5+AL5</f>
        <v>125.36826007326007</v>
      </c>
      <c r="AN5" s="15" t="s">
        <v>30</v>
      </c>
      <c r="AO5" s="16" t="s">
        <v>31</v>
      </c>
    </row>
    <row r="6" spans="1:41" customFormat="1" ht="63" x14ac:dyDescent="0.25">
      <c r="A6" s="40">
        <v>3</v>
      </c>
      <c r="B6" s="40">
        <v>3</v>
      </c>
      <c r="C6" s="3" t="s">
        <v>23</v>
      </c>
      <c r="D6" s="4">
        <v>367406</v>
      </c>
      <c r="E6" s="5" t="s">
        <v>37</v>
      </c>
      <c r="F6" s="5" t="s">
        <v>38</v>
      </c>
      <c r="G6" s="38">
        <v>36041</v>
      </c>
      <c r="H6" s="6" t="s">
        <v>39</v>
      </c>
      <c r="I6" s="7" t="s">
        <v>27</v>
      </c>
      <c r="J6" s="8" t="s">
        <v>28</v>
      </c>
      <c r="K6" s="9">
        <v>60</v>
      </c>
      <c r="L6" s="10">
        <v>897</v>
      </c>
      <c r="M6" s="10">
        <v>1100</v>
      </c>
      <c r="N6" s="11">
        <f>L6*20/M6</f>
        <v>16.309090909090909</v>
      </c>
      <c r="O6" s="10">
        <v>829</v>
      </c>
      <c r="P6" s="10">
        <v>1100</v>
      </c>
      <c r="Q6" s="11">
        <f>O6*20/P6</f>
        <v>15.072727272727272</v>
      </c>
      <c r="R6" s="10" t="s">
        <v>29</v>
      </c>
      <c r="S6" s="10" t="s">
        <v>29</v>
      </c>
      <c r="T6" s="11">
        <v>0</v>
      </c>
      <c r="U6" s="10">
        <v>3281</v>
      </c>
      <c r="V6" s="10">
        <v>4400</v>
      </c>
      <c r="W6" s="11">
        <f>U6*40/V6</f>
        <v>29.827272727272728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121.20909090909092</v>
      </c>
      <c r="AN6" s="15" t="s">
        <v>40</v>
      </c>
      <c r="AO6" s="16" t="s">
        <v>41</v>
      </c>
    </row>
    <row r="7" spans="1:41" customFormat="1" ht="47.25" x14ac:dyDescent="0.25">
      <c r="A7" s="40">
        <v>4</v>
      </c>
      <c r="B7" s="40">
        <v>27</v>
      </c>
      <c r="C7" s="3" t="s">
        <v>23</v>
      </c>
      <c r="D7" s="4">
        <v>383101</v>
      </c>
      <c r="E7" s="5" t="s">
        <v>156</v>
      </c>
      <c r="F7" s="5" t="s">
        <v>157</v>
      </c>
      <c r="G7" s="38">
        <v>35570</v>
      </c>
      <c r="H7" s="6" t="s">
        <v>158</v>
      </c>
      <c r="I7" s="7" t="s">
        <v>27</v>
      </c>
      <c r="J7" s="8" t="s">
        <v>28</v>
      </c>
      <c r="K7" s="9">
        <v>52</v>
      </c>
      <c r="L7" s="10">
        <v>887</v>
      </c>
      <c r="M7" s="10">
        <v>1100</v>
      </c>
      <c r="N7" s="11">
        <f>L7*20/M7</f>
        <v>16.127272727272729</v>
      </c>
      <c r="O7" s="10">
        <v>887</v>
      </c>
      <c r="P7" s="10">
        <v>1100</v>
      </c>
      <c r="Q7" s="11">
        <f>O7*20/P7</f>
        <v>16.127272727272729</v>
      </c>
      <c r="R7" s="10" t="s">
        <v>29</v>
      </c>
      <c r="S7" s="10" t="s">
        <v>29</v>
      </c>
      <c r="T7" s="11">
        <v>0</v>
      </c>
      <c r="U7" s="10">
        <v>3.54</v>
      </c>
      <c r="V7" s="10">
        <v>4</v>
      </c>
      <c r="W7" s="11">
        <f>U7*40/V7</f>
        <v>35.4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119.65454545454546</v>
      </c>
      <c r="AN7" s="15" t="s">
        <v>159</v>
      </c>
      <c r="AO7" s="16" t="s">
        <v>160</v>
      </c>
    </row>
    <row r="8" spans="1:41" customFormat="1" ht="47.25" x14ac:dyDescent="0.25">
      <c r="A8" s="40">
        <v>5</v>
      </c>
      <c r="B8" s="40">
        <v>26</v>
      </c>
      <c r="C8" s="3" t="s">
        <v>23</v>
      </c>
      <c r="D8" s="4">
        <v>365159</v>
      </c>
      <c r="E8" s="5" t="s">
        <v>151</v>
      </c>
      <c r="F8" s="5" t="s">
        <v>152</v>
      </c>
      <c r="G8" s="38">
        <v>35217</v>
      </c>
      <c r="H8" s="6" t="s">
        <v>153</v>
      </c>
      <c r="I8" s="7" t="s">
        <v>27</v>
      </c>
      <c r="J8" s="8" t="s">
        <v>28</v>
      </c>
      <c r="K8" s="9">
        <v>51</v>
      </c>
      <c r="L8" s="10">
        <v>901</v>
      </c>
      <c r="M8" s="10">
        <v>1050</v>
      </c>
      <c r="N8" s="11">
        <f>L8*20/M8</f>
        <v>17.161904761904761</v>
      </c>
      <c r="O8" s="10">
        <v>920</v>
      </c>
      <c r="P8" s="10">
        <v>1100</v>
      </c>
      <c r="Q8" s="11">
        <f>O8*20/P8</f>
        <v>16.727272727272727</v>
      </c>
      <c r="R8" s="10" t="s">
        <v>29</v>
      </c>
      <c r="S8" s="10" t="s">
        <v>29</v>
      </c>
      <c r="T8" s="11">
        <v>0</v>
      </c>
      <c r="U8" s="10">
        <v>3371</v>
      </c>
      <c r="V8" s="10">
        <v>4200</v>
      </c>
      <c r="W8" s="11">
        <f>U8*40/V8</f>
        <v>32.104761904761908</v>
      </c>
      <c r="X8" s="10" t="s">
        <v>29</v>
      </c>
      <c r="Y8" s="10" t="s">
        <v>29</v>
      </c>
      <c r="Z8" s="12">
        <v>0</v>
      </c>
      <c r="AA8" s="10">
        <v>3.69</v>
      </c>
      <c r="AB8" s="10">
        <v>4</v>
      </c>
      <c r="AC8" s="11"/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116.9939393939394</v>
      </c>
      <c r="AN8" s="15" t="s">
        <v>154</v>
      </c>
      <c r="AO8" s="16" t="s">
        <v>155</v>
      </c>
    </row>
    <row r="9" spans="1:41" customFormat="1" ht="47.25" x14ac:dyDescent="0.25">
      <c r="A9" s="40">
        <v>6</v>
      </c>
      <c r="B9" s="40">
        <v>24</v>
      </c>
      <c r="C9" s="3" t="s">
        <v>23</v>
      </c>
      <c r="D9" s="4">
        <v>380803</v>
      </c>
      <c r="E9" s="5" t="s">
        <v>141</v>
      </c>
      <c r="F9" s="5" t="s">
        <v>142</v>
      </c>
      <c r="G9" s="38">
        <v>35138</v>
      </c>
      <c r="H9" s="6" t="s">
        <v>143</v>
      </c>
      <c r="I9" s="7" t="s">
        <v>27</v>
      </c>
      <c r="J9" s="8" t="s">
        <v>28</v>
      </c>
      <c r="K9" s="9">
        <v>57</v>
      </c>
      <c r="L9" s="10">
        <v>739</v>
      </c>
      <c r="M9" s="10">
        <v>1050</v>
      </c>
      <c r="N9" s="11">
        <f>L9*20/M9</f>
        <v>14.076190476190476</v>
      </c>
      <c r="O9" s="10">
        <v>835</v>
      </c>
      <c r="P9" s="10">
        <v>1100</v>
      </c>
      <c r="Q9" s="11">
        <f>O9*20/P9</f>
        <v>15.181818181818182</v>
      </c>
      <c r="R9" s="10" t="s">
        <v>29</v>
      </c>
      <c r="S9" s="10" t="s">
        <v>29</v>
      </c>
      <c r="T9" s="11">
        <v>0</v>
      </c>
      <c r="U9" s="10">
        <v>3439</v>
      </c>
      <c r="V9" s="10">
        <v>4500</v>
      </c>
      <c r="W9" s="11">
        <f>U9*40/V9</f>
        <v>30.568888888888889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116.82689754689756</v>
      </c>
      <c r="AN9" s="15" t="s">
        <v>144</v>
      </c>
      <c r="AO9" s="16" t="s">
        <v>145</v>
      </c>
    </row>
    <row r="10" spans="1:41" customFormat="1" ht="47.25" x14ac:dyDescent="0.25">
      <c r="A10" s="40">
        <v>7</v>
      </c>
      <c r="B10" s="40">
        <v>5</v>
      </c>
      <c r="C10" s="3" t="s">
        <v>23</v>
      </c>
      <c r="D10" s="4">
        <v>381002</v>
      </c>
      <c r="E10" s="5" t="s">
        <v>47</v>
      </c>
      <c r="F10" s="5" t="s">
        <v>48</v>
      </c>
      <c r="G10" s="38">
        <v>35864</v>
      </c>
      <c r="H10" s="6" t="s">
        <v>49</v>
      </c>
      <c r="I10" s="7" t="s">
        <v>27</v>
      </c>
      <c r="J10" s="8" t="s">
        <v>28</v>
      </c>
      <c r="K10" s="9">
        <v>54</v>
      </c>
      <c r="L10" s="10">
        <v>778</v>
      </c>
      <c r="M10" s="10">
        <v>1050</v>
      </c>
      <c r="N10" s="11">
        <f>L10*20/M10</f>
        <v>14.81904761904762</v>
      </c>
      <c r="O10" s="10">
        <v>834</v>
      </c>
      <c r="P10" s="10">
        <v>1100</v>
      </c>
      <c r="Q10" s="11">
        <f>O10*20/P10</f>
        <v>15.163636363636364</v>
      </c>
      <c r="R10" s="10" t="s">
        <v>29</v>
      </c>
      <c r="S10" s="10" t="s">
        <v>29</v>
      </c>
      <c r="T10" s="11">
        <v>0</v>
      </c>
      <c r="U10" s="10">
        <v>3693</v>
      </c>
      <c r="V10" s="10">
        <v>4500</v>
      </c>
      <c r="W10" s="11">
        <f>U10*40/V10</f>
        <v>32.826666666666668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116.80935064935066</v>
      </c>
      <c r="AN10" s="15" t="s">
        <v>50</v>
      </c>
      <c r="AO10" s="16" t="s">
        <v>51</v>
      </c>
    </row>
    <row r="11" spans="1:41" customFormat="1" ht="47.25" x14ac:dyDescent="0.25">
      <c r="A11" s="40">
        <v>8</v>
      </c>
      <c r="B11" s="40">
        <v>6</v>
      </c>
      <c r="C11" s="3" t="s">
        <v>23</v>
      </c>
      <c r="D11" s="4">
        <v>381026</v>
      </c>
      <c r="E11" s="5" t="s">
        <v>52</v>
      </c>
      <c r="F11" s="5" t="s">
        <v>53</v>
      </c>
      <c r="G11" s="38">
        <v>35471</v>
      </c>
      <c r="H11" s="6" t="s">
        <v>54</v>
      </c>
      <c r="I11" s="7" t="s">
        <v>27</v>
      </c>
      <c r="J11" s="8" t="s">
        <v>28</v>
      </c>
      <c r="K11" s="9">
        <v>62</v>
      </c>
      <c r="L11" s="10">
        <v>623</v>
      </c>
      <c r="M11" s="10">
        <v>1050</v>
      </c>
      <c r="N11" s="11">
        <f>L11*20/M11</f>
        <v>11.866666666666667</v>
      </c>
      <c r="O11" s="10">
        <v>762</v>
      </c>
      <c r="P11" s="10">
        <v>1100</v>
      </c>
      <c r="Q11" s="11">
        <f>O11*20/P11</f>
        <v>13.854545454545455</v>
      </c>
      <c r="R11" s="10">
        <v>336</v>
      </c>
      <c r="S11" s="10">
        <v>550</v>
      </c>
      <c r="T11" s="11">
        <f>R11*20/S11</f>
        <v>12.218181818181819</v>
      </c>
      <c r="U11" s="10" t="s">
        <v>29</v>
      </c>
      <c r="V11" s="10" t="s">
        <v>29</v>
      </c>
      <c r="W11" s="11">
        <v>0</v>
      </c>
      <c r="X11" s="10">
        <v>851</v>
      </c>
      <c r="Y11" s="10">
        <v>1200</v>
      </c>
      <c r="Z11" s="12">
        <f>X11*20/Y11</f>
        <v>14.183333333333334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114.12272727272729</v>
      </c>
      <c r="AN11" s="15" t="s">
        <v>55</v>
      </c>
      <c r="AO11" s="16" t="s">
        <v>56</v>
      </c>
    </row>
    <row r="12" spans="1:41" customFormat="1" ht="47.25" x14ac:dyDescent="0.25">
      <c r="A12" s="40">
        <v>9</v>
      </c>
      <c r="B12" s="40">
        <v>30</v>
      </c>
      <c r="C12" s="3" t="s">
        <v>23</v>
      </c>
      <c r="D12" s="4">
        <v>380627</v>
      </c>
      <c r="E12" s="5" t="s">
        <v>170</v>
      </c>
      <c r="F12" s="5" t="s">
        <v>171</v>
      </c>
      <c r="G12" s="38">
        <v>34443</v>
      </c>
      <c r="H12" s="6" t="s">
        <v>172</v>
      </c>
      <c r="I12" s="7" t="s">
        <v>27</v>
      </c>
      <c r="J12" s="8" t="s">
        <v>28</v>
      </c>
      <c r="K12" s="9">
        <v>48</v>
      </c>
      <c r="L12" s="10">
        <v>736</v>
      </c>
      <c r="M12" s="10">
        <v>1050</v>
      </c>
      <c r="N12" s="11">
        <f>L12*20/M12</f>
        <v>14.019047619047619</v>
      </c>
      <c r="O12" s="10">
        <v>837</v>
      </c>
      <c r="P12" s="10">
        <v>1100</v>
      </c>
      <c r="Q12" s="11">
        <f>O12*20/P12</f>
        <v>15.218181818181819</v>
      </c>
      <c r="R12" s="10" t="s">
        <v>29</v>
      </c>
      <c r="S12" s="10" t="s">
        <v>29</v>
      </c>
      <c r="T12" s="11">
        <v>0</v>
      </c>
      <c r="U12" s="10">
        <v>3864</v>
      </c>
      <c r="V12" s="10">
        <v>4400</v>
      </c>
      <c r="W12" s="11">
        <f>U12*40/V12</f>
        <v>35.127272727272725</v>
      </c>
      <c r="X12" s="10" t="s">
        <v>29</v>
      </c>
      <c r="Y12" s="10" t="s">
        <v>29</v>
      </c>
      <c r="Z12" s="12">
        <v>0</v>
      </c>
      <c r="AA12" s="10"/>
      <c r="AB12" s="10"/>
      <c r="AC12" s="11"/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112.36450216450217</v>
      </c>
      <c r="AN12" s="15" t="s">
        <v>173</v>
      </c>
      <c r="AO12" s="16" t="s">
        <v>174</v>
      </c>
    </row>
    <row r="13" spans="1:41" customFormat="1" ht="47.25" x14ac:dyDescent="0.25">
      <c r="A13" s="40">
        <v>10</v>
      </c>
      <c r="B13" s="40">
        <v>7</v>
      </c>
      <c r="C13" s="3" t="s">
        <v>23</v>
      </c>
      <c r="D13" s="4">
        <v>365135</v>
      </c>
      <c r="E13" s="5" t="s">
        <v>57</v>
      </c>
      <c r="F13" s="5" t="s">
        <v>58</v>
      </c>
      <c r="G13" s="38">
        <v>33784</v>
      </c>
      <c r="H13" s="6" t="s">
        <v>59</v>
      </c>
      <c r="I13" s="7" t="s">
        <v>27</v>
      </c>
      <c r="J13" s="8" t="s">
        <v>28</v>
      </c>
      <c r="K13" s="9">
        <v>53</v>
      </c>
      <c r="L13" s="10">
        <v>754</v>
      </c>
      <c r="M13" s="10">
        <v>1050</v>
      </c>
      <c r="N13" s="11">
        <f>L13*20/M13</f>
        <v>14.361904761904762</v>
      </c>
      <c r="O13" s="10">
        <v>669</v>
      </c>
      <c r="P13" s="10">
        <v>1100</v>
      </c>
      <c r="Q13" s="11">
        <f>O13*20/P13</f>
        <v>12.163636363636364</v>
      </c>
      <c r="R13" s="10">
        <v>347</v>
      </c>
      <c r="S13" s="10">
        <v>550</v>
      </c>
      <c r="T13" s="11">
        <f>R13*20/S13</f>
        <v>12.618181818181819</v>
      </c>
      <c r="U13" s="10" t="s">
        <v>29</v>
      </c>
      <c r="V13" s="10" t="s">
        <v>29</v>
      </c>
      <c r="W13" s="11">
        <v>0</v>
      </c>
      <c r="X13" s="10">
        <v>767</v>
      </c>
      <c r="Y13" s="10">
        <v>1200</v>
      </c>
      <c r="Z13" s="12">
        <f>X13*20/Y13</f>
        <v>12.783333333333333</v>
      </c>
      <c r="AA13" s="10">
        <v>616</v>
      </c>
      <c r="AB13" s="10">
        <v>900</v>
      </c>
      <c r="AC13" s="11">
        <f>AA13*5/AB13</f>
        <v>3.4222222222222221</v>
      </c>
      <c r="AD13" s="10">
        <v>807</v>
      </c>
      <c r="AE13" s="10">
        <v>1200</v>
      </c>
      <c r="AF13" s="13">
        <f>AD13*5/AE13</f>
        <v>3.3624999999999998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111.71177849927851</v>
      </c>
      <c r="AN13" s="15" t="s">
        <v>60</v>
      </c>
      <c r="AO13" s="16" t="s">
        <v>61</v>
      </c>
    </row>
    <row r="14" spans="1:41" customFormat="1" ht="47.25" x14ac:dyDescent="0.25">
      <c r="A14" s="40">
        <v>11</v>
      </c>
      <c r="B14" s="40">
        <v>8</v>
      </c>
      <c r="C14" s="3" t="s">
        <v>23</v>
      </c>
      <c r="D14" s="4">
        <v>365934</v>
      </c>
      <c r="E14" s="5" t="s">
        <v>62</v>
      </c>
      <c r="F14" s="5" t="s">
        <v>63</v>
      </c>
      <c r="G14" s="38">
        <v>31023</v>
      </c>
      <c r="H14" s="6" t="s">
        <v>64</v>
      </c>
      <c r="I14" s="7" t="s">
        <v>27</v>
      </c>
      <c r="J14" s="8" t="s">
        <v>28</v>
      </c>
      <c r="K14" s="9">
        <v>69</v>
      </c>
      <c r="L14" s="10">
        <v>537</v>
      </c>
      <c r="M14" s="10">
        <v>850</v>
      </c>
      <c r="N14" s="11">
        <f>L14*20/M14</f>
        <v>12.635294117647058</v>
      </c>
      <c r="O14" s="10">
        <v>529</v>
      </c>
      <c r="P14" s="10">
        <v>1100</v>
      </c>
      <c r="Q14" s="11">
        <f>O14*20/P14</f>
        <v>9.6181818181818191</v>
      </c>
      <c r="R14" s="10">
        <v>277</v>
      </c>
      <c r="S14" s="10">
        <v>550</v>
      </c>
      <c r="T14" s="11">
        <f>R14*20/S14</f>
        <v>10.072727272727272</v>
      </c>
      <c r="U14" s="10" t="s">
        <v>29</v>
      </c>
      <c r="V14" s="10" t="s">
        <v>29</v>
      </c>
      <c r="W14" s="11">
        <v>0</v>
      </c>
      <c r="X14" s="10">
        <v>521</v>
      </c>
      <c r="Y14" s="10">
        <v>1100</v>
      </c>
      <c r="Z14" s="12">
        <f>X14*20/Y14</f>
        <v>9.4727272727272727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110.79893048128343</v>
      </c>
      <c r="AN14" s="15" t="s">
        <v>65</v>
      </c>
      <c r="AO14" s="16" t="s">
        <v>66</v>
      </c>
    </row>
    <row r="15" spans="1:41" customFormat="1" ht="47.25" x14ac:dyDescent="0.25">
      <c r="A15" s="40">
        <v>12</v>
      </c>
      <c r="B15" s="40">
        <v>9</v>
      </c>
      <c r="C15" s="3" t="s">
        <v>23</v>
      </c>
      <c r="D15" s="4">
        <v>380657</v>
      </c>
      <c r="E15" s="5" t="s">
        <v>67</v>
      </c>
      <c r="F15" s="5" t="s">
        <v>68</v>
      </c>
      <c r="G15" s="38">
        <v>34462</v>
      </c>
      <c r="H15" s="6" t="s">
        <v>69</v>
      </c>
      <c r="I15" s="7" t="s">
        <v>27</v>
      </c>
      <c r="J15" s="8" t="s">
        <v>28</v>
      </c>
      <c r="K15" s="9">
        <v>56</v>
      </c>
      <c r="L15" s="10">
        <v>814</v>
      </c>
      <c r="M15" s="10">
        <v>1050</v>
      </c>
      <c r="N15" s="11">
        <f>L15*20/M15</f>
        <v>15.504761904761905</v>
      </c>
      <c r="O15" s="10">
        <v>637</v>
      </c>
      <c r="P15" s="10">
        <v>1100</v>
      </c>
      <c r="Q15" s="11">
        <f>O15*20/P15</f>
        <v>11.581818181818182</v>
      </c>
      <c r="R15" s="10">
        <v>1627</v>
      </c>
      <c r="S15" s="10">
        <v>2400</v>
      </c>
      <c r="T15" s="11">
        <f>R15*20/S15</f>
        <v>13.558333333333334</v>
      </c>
      <c r="U15" s="10" t="s">
        <v>29</v>
      </c>
      <c r="V15" s="10" t="s">
        <v>29</v>
      </c>
      <c r="W15" s="11">
        <v>0</v>
      </c>
      <c r="X15" s="10">
        <v>1248</v>
      </c>
      <c r="Y15" s="10">
        <v>1850</v>
      </c>
      <c r="Z15" s="12">
        <f>X15*20/Y15</f>
        <v>13.491891891891893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110.13680531180532</v>
      </c>
      <c r="AN15" s="15" t="s">
        <v>70</v>
      </c>
      <c r="AO15" s="16" t="s">
        <v>71</v>
      </c>
    </row>
    <row r="16" spans="1:41" customFormat="1" ht="47.25" x14ac:dyDescent="0.25">
      <c r="A16" s="40">
        <v>13</v>
      </c>
      <c r="B16" s="40">
        <v>4</v>
      </c>
      <c r="C16" s="3" t="s">
        <v>23</v>
      </c>
      <c r="D16" s="4">
        <v>366388</v>
      </c>
      <c r="E16" s="5" t="s">
        <v>42</v>
      </c>
      <c r="F16" s="5" t="s">
        <v>43</v>
      </c>
      <c r="G16" s="38">
        <v>33342</v>
      </c>
      <c r="H16" s="6" t="s">
        <v>44</v>
      </c>
      <c r="I16" s="7" t="s">
        <v>27</v>
      </c>
      <c r="J16" s="8" t="s">
        <v>28</v>
      </c>
      <c r="K16" s="9">
        <v>48</v>
      </c>
      <c r="L16" s="10">
        <v>498</v>
      </c>
      <c r="M16" s="10">
        <v>900</v>
      </c>
      <c r="N16" s="11">
        <f>L16*20/M16</f>
        <v>11.066666666666666</v>
      </c>
      <c r="O16" s="10">
        <v>652</v>
      </c>
      <c r="P16" s="10">
        <v>1100</v>
      </c>
      <c r="Q16" s="11">
        <f>O16*20/P16</f>
        <v>11.854545454545455</v>
      </c>
      <c r="R16" s="10"/>
      <c r="S16" s="10"/>
      <c r="T16" s="11"/>
      <c r="U16" s="10">
        <v>3594</v>
      </c>
      <c r="V16" s="10">
        <v>4600</v>
      </c>
      <c r="W16" s="11">
        <f>U16*40/V16</f>
        <v>31.252173913043478</v>
      </c>
      <c r="X16" s="10" t="s">
        <v>29</v>
      </c>
      <c r="Y16" s="10" t="s">
        <v>29</v>
      </c>
      <c r="Z16" s="12">
        <v>0</v>
      </c>
      <c r="AA16" s="10">
        <v>628</v>
      </c>
      <c r="AB16" s="10">
        <v>900</v>
      </c>
      <c r="AC16" s="11">
        <f>AA16*5/AB16</f>
        <v>3.4888888888888889</v>
      </c>
      <c r="AD16" s="10">
        <v>765</v>
      </c>
      <c r="AE16" s="10">
        <v>1200</v>
      </c>
      <c r="AF16" s="13">
        <v>3.2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108.8622749231445</v>
      </c>
      <c r="AN16" s="15" t="s">
        <v>45</v>
      </c>
      <c r="AO16" s="16" t="s">
        <v>46</v>
      </c>
    </row>
    <row r="17" spans="1:42" customFormat="1" ht="47.25" x14ac:dyDescent="0.25">
      <c r="A17" s="40">
        <v>14</v>
      </c>
      <c r="B17" s="40">
        <v>2</v>
      </c>
      <c r="C17" s="3" t="s">
        <v>23</v>
      </c>
      <c r="D17" s="4">
        <v>367413</v>
      </c>
      <c r="E17" s="5" t="s">
        <v>32</v>
      </c>
      <c r="F17" s="5" t="s">
        <v>33</v>
      </c>
      <c r="G17" s="38">
        <v>33664</v>
      </c>
      <c r="H17" s="6" t="s">
        <v>34</v>
      </c>
      <c r="I17" s="7" t="s">
        <v>27</v>
      </c>
      <c r="J17" s="8" t="s">
        <v>28</v>
      </c>
      <c r="K17" s="9">
        <v>58</v>
      </c>
      <c r="L17" s="10">
        <v>520</v>
      </c>
      <c r="M17" s="10">
        <v>1050</v>
      </c>
      <c r="N17" s="11">
        <f>L17*20/M17</f>
        <v>9.9047619047619051</v>
      </c>
      <c r="O17" s="10">
        <v>594</v>
      </c>
      <c r="P17" s="10">
        <v>1100</v>
      </c>
      <c r="Q17" s="11">
        <f>O17*20/P17</f>
        <v>10.8</v>
      </c>
      <c r="R17" s="10">
        <v>286</v>
      </c>
      <c r="S17" s="10">
        <v>550</v>
      </c>
      <c r="T17" s="11">
        <f>R17*20/S17</f>
        <v>10.4</v>
      </c>
      <c r="U17" s="10"/>
      <c r="V17" s="10"/>
      <c r="W17" s="11"/>
      <c r="X17" s="10">
        <v>1625</v>
      </c>
      <c r="Y17" s="10">
        <v>2200</v>
      </c>
      <c r="Z17" s="12">
        <v>14.8</v>
      </c>
      <c r="AA17" s="10">
        <v>1247</v>
      </c>
      <c r="AB17" s="10">
        <v>1800</v>
      </c>
      <c r="AC17" s="11">
        <f>AA17*5/AB17</f>
        <v>3.463888888888889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107.36865079365079</v>
      </c>
      <c r="AN17" s="15" t="s">
        <v>35</v>
      </c>
      <c r="AO17" s="16" t="s">
        <v>36</v>
      </c>
    </row>
    <row r="18" spans="1:42" customFormat="1" ht="47.25" x14ac:dyDescent="0.25">
      <c r="A18" s="40">
        <v>15</v>
      </c>
      <c r="B18" s="40">
        <v>10</v>
      </c>
      <c r="C18" s="3" t="s">
        <v>23</v>
      </c>
      <c r="D18" s="4">
        <v>380448</v>
      </c>
      <c r="E18" s="5" t="s">
        <v>72</v>
      </c>
      <c r="F18" s="5" t="s">
        <v>73</v>
      </c>
      <c r="G18" s="38">
        <v>33999</v>
      </c>
      <c r="H18" s="6" t="s">
        <v>74</v>
      </c>
      <c r="I18" s="7" t="s">
        <v>27</v>
      </c>
      <c r="J18" s="8" t="s">
        <v>28</v>
      </c>
      <c r="K18" s="9">
        <v>51</v>
      </c>
      <c r="L18" s="10">
        <v>778</v>
      </c>
      <c r="M18" s="10">
        <v>1050</v>
      </c>
      <c r="N18" s="11">
        <f>L18*20/M18</f>
        <v>14.81904761904762</v>
      </c>
      <c r="O18" s="10">
        <v>624</v>
      </c>
      <c r="P18" s="10">
        <v>1100</v>
      </c>
      <c r="Q18" s="11">
        <f>O18*20/P18</f>
        <v>11.345454545454546</v>
      </c>
      <c r="R18" s="10" t="s">
        <v>29</v>
      </c>
      <c r="S18" s="10" t="s">
        <v>29</v>
      </c>
      <c r="T18" s="11">
        <v>0</v>
      </c>
      <c r="U18" s="10">
        <v>3226</v>
      </c>
      <c r="V18" s="10">
        <v>4600</v>
      </c>
      <c r="W18" s="11">
        <f>U18*40/V18</f>
        <v>28.052173913043479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105.21667607754564</v>
      </c>
      <c r="AN18" s="15" t="s">
        <v>75</v>
      </c>
      <c r="AO18" s="16" t="s">
        <v>76</v>
      </c>
    </row>
    <row r="19" spans="1:42" customFormat="1" ht="78.75" x14ac:dyDescent="0.25">
      <c r="A19" s="40">
        <v>16</v>
      </c>
      <c r="B19" s="40">
        <v>41</v>
      </c>
      <c r="C19" s="3" t="s">
        <v>23</v>
      </c>
      <c r="D19" s="4">
        <v>365690</v>
      </c>
      <c r="E19" s="5" t="s">
        <v>223</v>
      </c>
      <c r="F19" s="5" t="s">
        <v>224</v>
      </c>
      <c r="G19" s="38">
        <v>34459</v>
      </c>
      <c r="H19" s="6" t="s">
        <v>225</v>
      </c>
      <c r="I19" s="7" t="s">
        <v>27</v>
      </c>
      <c r="J19" s="8" t="s">
        <v>28</v>
      </c>
      <c r="K19" s="9">
        <v>42</v>
      </c>
      <c r="L19" s="10">
        <v>811</v>
      </c>
      <c r="M19" s="10">
        <v>1100</v>
      </c>
      <c r="N19" s="11">
        <f>L19*20/M19</f>
        <v>14.745454545454546</v>
      </c>
      <c r="O19" s="10">
        <v>774</v>
      </c>
      <c r="P19" s="10">
        <v>1100</v>
      </c>
      <c r="Q19" s="11">
        <f>O19*20/P19</f>
        <v>14.072727272727272</v>
      </c>
      <c r="R19" s="10" t="s">
        <v>29</v>
      </c>
      <c r="S19" s="10" t="s">
        <v>29</v>
      </c>
      <c r="T19" s="11">
        <v>0</v>
      </c>
      <c r="U19" s="10">
        <v>3535</v>
      </c>
      <c r="V19" s="10">
        <v>4300</v>
      </c>
      <c r="W19" s="11">
        <v>32.9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103.71818181818182</v>
      </c>
      <c r="AN19" s="15" t="s">
        <v>226</v>
      </c>
      <c r="AO19" s="16" t="s">
        <v>227</v>
      </c>
    </row>
    <row r="20" spans="1:42" customFormat="1" ht="63" x14ac:dyDescent="0.25">
      <c r="A20" s="40">
        <v>17</v>
      </c>
      <c r="B20" s="40">
        <v>28</v>
      </c>
      <c r="C20" s="3" t="s">
        <v>23</v>
      </c>
      <c r="D20" s="4">
        <v>380748</v>
      </c>
      <c r="E20" s="5" t="s">
        <v>161</v>
      </c>
      <c r="F20" s="5" t="s">
        <v>162</v>
      </c>
      <c r="G20" s="38">
        <v>35079</v>
      </c>
      <c r="H20" s="6" t="s">
        <v>163</v>
      </c>
      <c r="I20" s="7" t="s">
        <v>27</v>
      </c>
      <c r="J20" s="8" t="s">
        <v>28</v>
      </c>
      <c r="K20" s="9">
        <v>47</v>
      </c>
      <c r="L20" s="10">
        <v>529</v>
      </c>
      <c r="M20" s="10">
        <v>1050</v>
      </c>
      <c r="N20" s="11">
        <f>L20*20/M20</f>
        <v>10.076190476190476</v>
      </c>
      <c r="O20" s="10">
        <v>2366</v>
      </c>
      <c r="P20" s="10">
        <v>3350</v>
      </c>
      <c r="Q20" s="11">
        <f>O20*20/P20</f>
        <v>14.125373134328358</v>
      </c>
      <c r="R20" s="10"/>
      <c r="S20" s="10"/>
      <c r="T20" s="11"/>
      <c r="U20" s="10">
        <v>3397</v>
      </c>
      <c r="V20" s="10">
        <v>4200</v>
      </c>
      <c r="W20" s="11">
        <f>U20*40/V20</f>
        <v>32.352380952380955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103.55394456289979</v>
      </c>
      <c r="AN20" s="15" t="s">
        <v>164</v>
      </c>
      <c r="AO20" s="16" t="s">
        <v>165</v>
      </c>
    </row>
    <row r="21" spans="1:42" customFormat="1" ht="78.75" x14ac:dyDescent="0.25">
      <c r="A21" s="40">
        <v>18</v>
      </c>
      <c r="B21" s="40">
        <v>11</v>
      </c>
      <c r="C21" s="3" t="s">
        <v>23</v>
      </c>
      <c r="D21" s="4">
        <v>366279</v>
      </c>
      <c r="E21" s="5" t="s">
        <v>77</v>
      </c>
      <c r="F21" s="5" t="s">
        <v>78</v>
      </c>
      <c r="G21" s="38">
        <v>32875</v>
      </c>
      <c r="H21" s="6" t="s">
        <v>79</v>
      </c>
      <c r="I21" s="7" t="s">
        <v>27</v>
      </c>
      <c r="J21" s="8" t="s">
        <v>28</v>
      </c>
      <c r="K21" s="9">
        <v>49</v>
      </c>
      <c r="L21" s="10">
        <v>785</v>
      </c>
      <c r="M21" s="10">
        <v>1050</v>
      </c>
      <c r="N21" s="11">
        <f>L21*20/M21</f>
        <v>14.952380952380953</v>
      </c>
      <c r="O21" s="10">
        <v>802</v>
      </c>
      <c r="P21" s="10">
        <v>1100</v>
      </c>
      <c r="Q21" s="11">
        <f>O21*20/P21</f>
        <v>14.581818181818182</v>
      </c>
      <c r="R21" s="10" t="s">
        <v>29</v>
      </c>
      <c r="S21" s="10" t="s">
        <v>29</v>
      </c>
      <c r="T21" s="11">
        <v>0</v>
      </c>
      <c r="U21" s="10">
        <v>2298</v>
      </c>
      <c r="V21" s="10">
        <v>4500</v>
      </c>
      <c r="W21" s="11">
        <f>U21*40/V21</f>
        <v>20.426666666666666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>
        <v>999</v>
      </c>
      <c r="AH21" s="10">
        <v>1400</v>
      </c>
      <c r="AI21" s="13">
        <f>AG21*5/AH21</f>
        <v>3.5678571428571431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102.52872294372293</v>
      </c>
      <c r="AN21" s="15" t="s">
        <v>80</v>
      </c>
      <c r="AO21" s="16" t="s">
        <v>81</v>
      </c>
    </row>
    <row r="22" spans="1:42" customFormat="1" ht="47.25" x14ac:dyDescent="0.25">
      <c r="A22" s="40">
        <v>19</v>
      </c>
      <c r="B22" s="40">
        <v>43</v>
      </c>
      <c r="C22" s="3" t="s">
        <v>23</v>
      </c>
      <c r="D22" s="4">
        <v>365554</v>
      </c>
      <c r="E22" s="5" t="s">
        <v>233</v>
      </c>
      <c r="F22" s="5" t="s">
        <v>234</v>
      </c>
      <c r="G22" s="38">
        <v>35497</v>
      </c>
      <c r="H22" s="6" t="s">
        <v>235</v>
      </c>
      <c r="I22" s="7" t="s">
        <v>27</v>
      </c>
      <c r="J22" s="8" t="s">
        <v>28</v>
      </c>
      <c r="K22" s="9">
        <v>44</v>
      </c>
      <c r="L22" s="10">
        <v>658</v>
      </c>
      <c r="M22" s="10">
        <v>1050</v>
      </c>
      <c r="N22" s="11">
        <f>L22*20/M22</f>
        <v>12.533333333333333</v>
      </c>
      <c r="O22" s="10">
        <v>656</v>
      </c>
      <c r="P22" s="10">
        <v>1100</v>
      </c>
      <c r="Q22" s="11">
        <f>O22*20/P22</f>
        <v>11.927272727272728</v>
      </c>
      <c r="R22" s="10" t="s">
        <v>29</v>
      </c>
      <c r="S22" s="10" t="s">
        <v>29</v>
      </c>
      <c r="T22" s="11">
        <v>0</v>
      </c>
      <c r="U22" s="10">
        <v>3768</v>
      </c>
      <c r="V22" s="10">
        <v>4800</v>
      </c>
      <c r="W22" s="11">
        <v>32.9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101.36060606060605</v>
      </c>
      <c r="AN22" s="15" t="s">
        <v>236</v>
      </c>
      <c r="AO22" s="16" t="s">
        <v>237</v>
      </c>
    </row>
    <row r="23" spans="1:42" customFormat="1" ht="47.25" x14ac:dyDescent="0.25">
      <c r="A23" s="40">
        <v>20</v>
      </c>
      <c r="B23" s="40">
        <v>13</v>
      </c>
      <c r="C23" s="3" t="s">
        <v>23</v>
      </c>
      <c r="D23" s="4">
        <v>366900</v>
      </c>
      <c r="E23" s="5" t="s">
        <v>87</v>
      </c>
      <c r="F23" s="5" t="s">
        <v>88</v>
      </c>
      <c r="G23" s="38">
        <v>32874</v>
      </c>
      <c r="H23" s="6" t="s">
        <v>89</v>
      </c>
      <c r="I23" s="7" t="s">
        <v>27</v>
      </c>
      <c r="J23" s="8" t="s">
        <v>28</v>
      </c>
      <c r="K23" s="9">
        <v>47</v>
      </c>
      <c r="L23" s="10">
        <v>505</v>
      </c>
      <c r="M23" s="10">
        <v>1050</v>
      </c>
      <c r="N23" s="11">
        <f>L23*20/M23</f>
        <v>9.6190476190476186</v>
      </c>
      <c r="O23" s="10">
        <v>503</v>
      </c>
      <c r="P23" s="10">
        <v>1100</v>
      </c>
      <c r="Q23" s="11">
        <f>O23*20/P23</f>
        <v>9.1454545454545446</v>
      </c>
      <c r="R23" s="10">
        <v>931</v>
      </c>
      <c r="S23" s="10">
        <v>1500</v>
      </c>
      <c r="T23" s="11">
        <f>R23*20/S23</f>
        <v>12.413333333333334</v>
      </c>
      <c r="U23" s="10" t="s">
        <v>29</v>
      </c>
      <c r="V23" s="10" t="s">
        <v>29</v>
      </c>
      <c r="W23" s="11">
        <v>0</v>
      </c>
      <c r="X23" s="10">
        <v>1270</v>
      </c>
      <c r="Y23" s="10">
        <v>2000</v>
      </c>
      <c r="Z23" s="12">
        <f>X23*20/Y23</f>
        <v>12.7</v>
      </c>
      <c r="AA23" s="10">
        <v>1268</v>
      </c>
      <c r="AB23" s="10">
        <v>1800</v>
      </c>
      <c r="AC23" s="11">
        <f>AA23*5/AB23</f>
        <v>3.5222222222222221</v>
      </c>
      <c r="AD23" s="10">
        <v>800</v>
      </c>
      <c r="AE23" s="10">
        <v>1200</v>
      </c>
      <c r="AF23" s="13">
        <f>AD23*5/AE23</f>
        <v>3.3333333333333335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97.73339105339106</v>
      </c>
      <c r="AN23" s="15" t="s">
        <v>35</v>
      </c>
      <c r="AO23" s="16" t="s">
        <v>90</v>
      </c>
    </row>
    <row r="24" spans="1:42" customFormat="1" ht="47.25" x14ac:dyDescent="0.25">
      <c r="A24" s="40">
        <v>21</v>
      </c>
      <c r="B24" s="40">
        <v>14</v>
      </c>
      <c r="C24" s="3" t="s">
        <v>23</v>
      </c>
      <c r="D24" s="4">
        <v>365758</v>
      </c>
      <c r="E24" s="5" t="s">
        <v>91</v>
      </c>
      <c r="F24" s="5" t="s">
        <v>92</v>
      </c>
      <c r="G24" s="38">
        <v>31832</v>
      </c>
      <c r="H24" s="6" t="s">
        <v>93</v>
      </c>
      <c r="I24" s="7" t="s">
        <v>27</v>
      </c>
      <c r="J24" s="8" t="s">
        <v>28</v>
      </c>
      <c r="K24" s="9">
        <v>48</v>
      </c>
      <c r="L24" s="10">
        <v>536</v>
      </c>
      <c r="M24" s="10">
        <v>850</v>
      </c>
      <c r="N24" s="11">
        <f>L24*20/M24</f>
        <v>12.611764705882353</v>
      </c>
      <c r="O24" s="10">
        <v>708</v>
      </c>
      <c r="P24" s="10">
        <v>1100</v>
      </c>
      <c r="Q24" s="11">
        <f>O24*20/P24</f>
        <v>12.872727272727273</v>
      </c>
      <c r="R24" s="10">
        <v>307</v>
      </c>
      <c r="S24" s="10">
        <v>550</v>
      </c>
      <c r="T24" s="11">
        <f>R24*20/S24</f>
        <v>11.163636363636364</v>
      </c>
      <c r="U24" s="10" t="s">
        <v>29</v>
      </c>
      <c r="V24" s="10" t="s">
        <v>29</v>
      </c>
      <c r="W24" s="11">
        <v>0</v>
      </c>
      <c r="X24" s="10">
        <v>585</v>
      </c>
      <c r="Y24" s="10">
        <v>1100</v>
      </c>
      <c r="Z24" s="12">
        <f>X24*20/Y24</f>
        <v>10.636363636363637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95.284491978609637</v>
      </c>
      <c r="AN24" s="15" t="s">
        <v>94</v>
      </c>
      <c r="AO24" s="16" t="s">
        <v>95</v>
      </c>
    </row>
    <row r="25" spans="1:42" customFormat="1" ht="63" x14ac:dyDescent="0.25">
      <c r="A25" s="40">
        <v>22</v>
      </c>
      <c r="B25" s="40">
        <v>15</v>
      </c>
      <c r="C25" s="3" t="s">
        <v>23</v>
      </c>
      <c r="D25" s="4">
        <v>358199</v>
      </c>
      <c r="E25" s="5" t="s">
        <v>96</v>
      </c>
      <c r="F25" s="5" t="s">
        <v>97</v>
      </c>
      <c r="G25" s="38">
        <v>35570</v>
      </c>
      <c r="H25" s="6" t="s">
        <v>98</v>
      </c>
      <c r="I25" s="7" t="s">
        <v>27</v>
      </c>
      <c r="J25" s="8" t="s">
        <v>28</v>
      </c>
      <c r="K25" s="9">
        <v>57</v>
      </c>
      <c r="L25" s="10">
        <v>692</v>
      </c>
      <c r="M25" s="10">
        <v>1050</v>
      </c>
      <c r="N25" s="11">
        <f>L25*20/M25</f>
        <v>13.18095238095238</v>
      </c>
      <c r="O25" s="10">
        <v>694</v>
      </c>
      <c r="P25" s="10">
        <v>1100</v>
      </c>
      <c r="Q25" s="11">
        <f>O25*20/P25</f>
        <v>12.618181818181819</v>
      </c>
      <c r="R25" s="10">
        <v>314</v>
      </c>
      <c r="S25" s="10">
        <v>550</v>
      </c>
      <c r="T25" s="11">
        <f>R25*20/S25</f>
        <v>11.418181818181818</v>
      </c>
      <c r="U25" s="10" t="s">
        <v>29</v>
      </c>
      <c r="V25" s="10" t="s">
        <v>29</v>
      </c>
      <c r="W25" s="11">
        <v>0</v>
      </c>
      <c r="X25" s="10">
        <v>2.97</v>
      </c>
      <c r="Y25" s="10">
        <v>4</v>
      </c>
      <c r="Z25" s="12"/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94.217316017316023</v>
      </c>
      <c r="AN25" s="15" t="s">
        <v>99</v>
      </c>
      <c r="AO25" s="16" t="s">
        <v>100</v>
      </c>
    </row>
    <row r="26" spans="1:42" customFormat="1" ht="47.25" x14ac:dyDescent="0.25">
      <c r="A26" s="40">
        <v>23</v>
      </c>
      <c r="B26" s="40">
        <v>16</v>
      </c>
      <c r="C26" s="3" t="s">
        <v>23</v>
      </c>
      <c r="D26" s="4">
        <v>380092</v>
      </c>
      <c r="E26" s="5" t="s">
        <v>101</v>
      </c>
      <c r="F26" s="5" t="s">
        <v>102</v>
      </c>
      <c r="G26" s="38">
        <v>32941</v>
      </c>
      <c r="H26" s="6" t="s">
        <v>103</v>
      </c>
      <c r="I26" s="7" t="s">
        <v>27</v>
      </c>
      <c r="J26" s="8" t="s">
        <v>28</v>
      </c>
      <c r="K26" s="9">
        <v>43</v>
      </c>
      <c r="L26" s="10">
        <v>472</v>
      </c>
      <c r="M26" s="10">
        <v>900</v>
      </c>
      <c r="N26" s="11">
        <f>L26*20/M26</f>
        <v>10.488888888888889</v>
      </c>
      <c r="O26" s="10">
        <v>482</v>
      </c>
      <c r="P26" s="10">
        <v>1100</v>
      </c>
      <c r="Q26" s="11">
        <f>O26*20/P26</f>
        <v>8.7636363636363637</v>
      </c>
      <c r="R26" s="10">
        <v>300</v>
      </c>
      <c r="S26" s="10">
        <v>550</v>
      </c>
      <c r="T26" s="11">
        <f>R26*20/S26</f>
        <v>10.909090909090908</v>
      </c>
      <c r="U26" s="10" t="s">
        <v>29</v>
      </c>
      <c r="V26" s="10" t="s">
        <v>29</v>
      </c>
      <c r="W26" s="11">
        <v>0</v>
      </c>
      <c r="X26" s="10">
        <v>1213</v>
      </c>
      <c r="Y26" s="10">
        <v>2000</v>
      </c>
      <c r="Z26" s="12">
        <f>X26*20/Y26</f>
        <v>12.13</v>
      </c>
      <c r="AA26" s="10">
        <v>1299</v>
      </c>
      <c r="AB26" s="10">
        <v>1800</v>
      </c>
      <c r="AC26" s="11">
        <f>AA26*5/AB26</f>
        <v>3.6083333333333334</v>
      </c>
      <c r="AD26" s="10">
        <v>800</v>
      </c>
      <c r="AE26" s="10">
        <v>1200</v>
      </c>
      <c r="AF26" s="13">
        <f>AD26*5/AE26</f>
        <v>3.3333333333333335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92.233282828282825</v>
      </c>
      <c r="AN26" s="15" t="s">
        <v>104</v>
      </c>
      <c r="AO26" s="16" t="s">
        <v>105</v>
      </c>
    </row>
    <row r="27" spans="1:42" customFormat="1" ht="47.25" x14ac:dyDescent="0.25">
      <c r="A27" s="40">
        <v>24</v>
      </c>
      <c r="B27" s="40">
        <v>17</v>
      </c>
      <c r="C27" s="3" t="s">
        <v>23</v>
      </c>
      <c r="D27" s="4">
        <v>383049</v>
      </c>
      <c r="E27" s="5" t="s">
        <v>106</v>
      </c>
      <c r="F27" s="5" t="s">
        <v>107</v>
      </c>
      <c r="G27" s="38">
        <v>34029</v>
      </c>
      <c r="H27" s="6" t="s">
        <v>108</v>
      </c>
      <c r="I27" s="7" t="s">
        <v>27</v>
      </c>
      <c r="J27" s="8" t="s">
        <v>28</v>
      </c>
      <c r="K27" s="9">
        <v>40</v>
      </c>
      <c r="L27" s="10">
        <v>659</v>
      </c>
      <c r="M27" s="10">
        <v>1050</v>
      </c>
      <c r="N27" s="11">
        <f>L27*20/M27</f>
        <v>12.552380952380952</v>
      </c>
      <c r="O27" s="10">
        <v>719</v>
      </c>
      <c r="P27" s="10">
        <v>1100</v>
      </c>
      <c r="Q27" s="11">
        <f>O27*20/P27</f>
        <v>13.072727272727272</v>
      </c>
      <c r="R27" s="10">
        <v>315</v>
      </c>
      <c r="S27" s="10">
        <v>550</v>
      </c>
      <c r="T27" s="11">
        <f>R27*20/S27</f>
        <v>11.454545454545455</v>
      </c>
      <c r="U27" s="10" t="s">
        <v>29</v>
      </c>
      <c r="V27" s="10" t="s">
        <v>29</v>
      </c>
      <c r="W27" s="11">
        <v>0</v>
      </c>
      <c r="X27" s="10">
        <v>800</v>
      </c>
      <c r="Y27" s="10">
        <v>1100</v>
      </c>
      <c r="Z27" s="12">
        <f>X27*20/Y27</f>
        <v>14.545454545454545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91.625108225108221</v>
      </c>
      <c r="AN27" s="15" t="s">
        <v>109</v>
      </c>
      <c r="AO27" s="16" t="s">
        <v>110</v>
      </c>
    </row>
    <row r="28" spans="1:42" customFormat="1" ht="47.25" x14ac:dyDescent="0.25">
      <c r="A28" s="40">
        <v>25</v>
      </c>
      <c r="B28" s="40">
        <v>18</v>
      </c>
      <c r="C28" s="3" t="s">
        <v>23</v>
      </c>
      <c r="D28" s="4">
        <v>365002</v>
      </c>
      <c r="E28" s="5" t="s">
        <v>111</v>
      </c>
      <c r="F28" s="5" t="s">
        <v>112</v>
      </c>
      <c r="G28" s="38">
        <v>32478</v>
      </c>
      <c r="H28" s="6" t="s">
        <v>113</v>
      </c>
      <c r="I28" s="7" t="s">
        <v>27</v>
      </c>
      <c r="J28" s="8" t="s">
        <v>28</v>
      </c>
      <c r="K28" s="9">
        <v>47</v>
      </c>
      <c r="L28" s="10">
        <v>553</v>
      </c>
      <c r="M28" s="10">
        <v>850</v>
      </c>
      <c r="N28" s="11">
        <f>L28*20/M28</f>
        <v>13.011764705882353</v>
      </c>
      <c r="O28" s="10">
        <v>666</v>
      </c>
      <c r="P28" s="10">
        <v>1100</v>
      </c>
      <c r="Q28" s="11">
        <f>O28*20/P28</f>
        <v>12.109090909090909</v>
      </c>
      <c r="R28" s="10">
        <v>264</v>
      </c>
      <c r="S28" s="10">
        <v>550</v>
      </c>
      <c r="T28" s="11">
        <f>R28*20/S28</f>
        <v>9.6</v>
      </c>
      <c r="U28" s="10">
        <v>3.08</v>
      </c>
      <c r="V28" s="10">
        <v>4</v>
      </c>
      <c r="W28" s="11"/>
      <c r="X28" s="10" t="s">
        <v>29</v>
      </c>
      <c r="Y28" s="10" t="s">
        <v>29</v>
      </c>
      <c r="Z28" s="12">
        <v>0</v>
      </c>
      <c r="AA28" s="10">
        <v>558</v>
      </c>
      <c r="AB28" s="10">
        <v>900</v>
      </c>
      <c r="AC28" s="11">
        <f>AA28*5/AB28</f>
        <v>3.1</v>
      </c>
      <c r="AD28" s="10">
        <v>550</v>
      </c>
      <c r="AE28" s="10">
        <v>900</v>
      </c>
      <c r="AF28" s="13">
        <f>AD28*5/AE28</f>
        <v>3.0555555555555554</v>
      </c>
      <c r="AG28" s="10">
        <v>698</v>
      </c>
      <c r="AH28" s="10">
        <v>1000</v>
      </c>
      <c r="AI28" s="13">
        <f>AG28*5/AH28</f>
        <v>3.49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91.366411170528806</v>
      </c>
      <c r="AN28" s="15" t="s">
        <v>114</v>
      </c>
      <c r="AO28" s="16" t="s">
        <v>115</v>
      </c>
    </row>
    <row r="29" spans="1:42" customFormat="1" ht="47.25" x14ac:dyDescent="0.25">
      <c r="A29" s="40">
        <v>26</v>
      </c>
      <c r="B29" s="40">
        <v>19</v>
      </c>
      <c r="C29" s="3" t="s">
        <v>23</v>
      </c>
      <c r="D29" s="4">
        <v>365477</v>
      </c>
      <c r="E29" s="5" t="s">
        <v>116</v>
      </c>
      <c r="F29" s="5" t="s">
        <v>117</v>
      </c>
      <c r="G29" s="38">
        <v>33644</v>
      </c>
      <c r="H29" s="6" t="s">
        <v>118</v>
      </c>
      <c r="I29" s="7" t="s">
        <v>27</v>
      </c>
      <c r="J29" s="8" t="s">
        <v>28</v>
      </c>
      <c r="K29" s="9">
        <v>42</v>
      </c>
      <c r="L29" s="10">
        <v>600</v>
      </c>
      <c r="M29" s="10">
        <v>1050</v>
      </c>
      <c r="N29" s="11">
        <f>L29*20/M29</f>
        <v>11.428571428571429</v>
      </c>
      <c r="O29" s="10">
        <v>554</v>
      </c>
      <c r="P29" s="10">
        <v>1100</v>
      </c>
      <c r="Q29" s="11">
        <f>O29*20/P29</f>
        <v>10.072727272727272</v>
      </c>
      <c r="R29" s="10" t="s">
        <v>29</v>
      </c>
      <c r="S29" s="10" t="s">
        <v>29</v>
      </c>
      <c r="T29" s="11">
        <v>0</v>
      </c>
      <c r="U29" s="10">
        <v>2802</v>
      </c>
      <c r="V29" s="10">
        <v>4100</v>
      </c>
      <c r="W29" s="11">
        <f>U29*40/V29</f>
        <v>27.336585365853658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90.837884067152359</v>
      </c>
      <c r="AN29" s="15" t="s">
        <v>119</v>
      </c>
      <c r="AO29" s="16" t="s">
        <v>120</v>
      </c>
      <c r="AP29" s="39" t="s">
        <v>255</v>
      </c>
    </row>
    <row r="30" spans="1:42" customFormat="1" ht="47.25" x14ac:dyDescent="0.25">
      <c r="A30" s="40">
        <v>27</v>
      </c>
      <c r="B30" s="40">
        <v>20</v>
      </c>
      <c r="C30" s="3" t="s">
        <v>23</v>
      </c>
      <c r="D30" s="4">
        <v>380754</v>
      </c>
      <c r="E30" s="5" t="s">
        <v>121</v>
      </c>
      <c r="F30" s="5" t="s">
        <v>122</v>
      </c>
      <c r="G30" s="38">
        <v>35266</v>
      </c>
      <c r="H30" s="6" t="s">
        <v>123</v>
      </c>
      <c r="I30" s="7" t="s">
        <v>27</v>
      </c>
      <c r="J30" s="8" t="s">
        <v>28</v>
      </c>
      <c r="K30" s="9">
        <v>43</v>
      </c>
      <c r="L30" s="10">
        <v>704</v>
      </c>
      <c r="M30" s="10">
        <v>1050</v>
      </c>
      <c r="N30" s="11">
        <f>L30*20/M30</f>
        <v>13.40952380952381</v>
      </c>
      <c r="O30" s="10">
        <v>679</v>
      </c>
      <c r="P30" s="10">
        <v>1100</v>
      </c>
      <c r="Q30" s="11">
        <f>O30*20/P30</f>
        <v>12.345454545454546</v>
      </c>
      <c r="R30" s="10">
        <v>285</v>
      </c>
      <c r="S30" s="10">
        <v>550</v>
      </c>
      <c r="T30" s="11">
        <f>R30*20/S30</f>
        <v>10.363636363636363</v>
      </c>
      <c r="U30" s="10" t="s">
        <v>29</v>
      </c>
      <c r="V30" s="10" t="s">
        <v>29</v>
      </c>
      <c r="W30" s="11">
        <v>0</v>
      </c>
      <c r="X30" s="10">
        <v>680</v>
      </c>
      <c r="Y30" s="10">
        <v>1200</v>
      </c>
      <c r="Z30" s="12">
        <f>X30*20/Y30</f>
        <v>11.333333333333334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90.451948051948051</v>
      </c>
      <c r="AN30" s="15" t="s">
        <v>124</v>
      </c>
      <c r="AO30" s="16" t="s">
        <v>125</v>
      </c>
    </row>
    <row r="31" spans="1:42" customFormat="1" ht="47.25" x14ac:dyDescent="0.25">
      <c r="A31" s="40">
        <v>28</v>
      </c>
      <c r="B31" s="40">
        <v>21</v>
      </c>
      <c r="C31" s="3" t="s">
        <v>23</v>
      </c>
      <c r="D31" s="4">
        <v>380523</v>
      </c>
      <c r="E31" s="5" t="s">
        <v>126</v>
      </c>
      <c r="F31" s="5" t="s">
        <v>127</v>
      </c>
      <c r="G31" s="38">
        <v>34226</v>
      </c>
      <c r="H31" s="6" t="s">
        <v>128</v>
      </c>
      <c r="I31" s="7" t="s">
        <v>27</v>
      </c>
      <c r="J31" s="8" t="s">
        <v>28</v>
      </c>
      <c r="K31" s="9">
        <v>41</v>
      </c>
      <c r="L31" s="10">
        <v>693</v>
      </c>
      <c r="M31" s="10">
        <v>1050</v>
      </c>
      <c r="N31" s="11">
        <f>L31*20/M31</f>
        <v>13.2</v>
      </c>
      <c r="O31" s="10">
        <v>667</v>
      </c>
      <c r="P31" s="10">
        <v>1100</v>
      </c>
      <c r="Q31" s="11">
        <f>O31*20/P31</f>
        <v>12.127272727272727</v>
      </c>
      <c r="R31" s="10">
        <v>711</v>
      </c>
      <c r="S31" s="10">
        <v>1200</v>
      </c>
      <c r="T31" s="11">
        <f>R31*20/S31</f>
        <v>11.85</v>
      </c>
      <c r="U31" s="10" t="s">
        <v>29</v>
      </c>
      <c r="V31" s="10" t="s">
        <v>29</v>
      </c>
      <c r="W31" s="11">
        <v>0</v>
      </c>
      <c r="X31" s="10">
        <v>1212</v>
      </c>
      <c r="Y31" s="10">
        <v>2000</v>
      </c>
      <c r="Z31" s="12">
        <f>X31*20/Y31</f>
        <v>12.12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90.297272727272727</v>
      </c>
      <c r="AN31" s="15" t="s">
        <v>129</v>
      </c>
      <c r="AO31" s="16" t="s">
        <v>130</v>
      </c>
    </row>
    <row r="32" spans="1:42" customFormat="1" ht="47.25" x14ac:dyDescent="0.25">
      <c r="A32" s="40">
        <v>29</v>
      </c>
      <c r="B32" s="40">
        <v>25</v>
      </c>
      <c r="C32" s="3" t="s">
        <v>23</v>
      </c>
      <c r="D32" s="4">
        <v>366031</v>
      </c>
      <c r="E32" s="5" t="s">
        <v>146</v>
      </c>
      <c r="F32" s="5" t="s">
        <v>147</v>
      </c>
      <c r="G32" s="38">
        <v>33831</v>
      </c>
      <c r="H32" s="6" t="s">
        <v>148</v>
      </c>
      <c r="I32" s="7" t="s">
        <v>27</v>
      </c>
      <c r="J32" s="8" t="s">
        <v>28</v>
      </c>
      <c r="K32" s="9">
        <v>43</v>
      </c>
      <c r="L32" s="10">
        <v>517</v>
      </c>
      <c r="M32" s="10">
        <v>900</v>
      </c>
      <c r="N32" s="11">
        <f>L32*20/M32</f>
        <v>11.488888888888889</v>
      </c>
      <c r="O32" s="10">
        <v>606</v>
      </c>
      <c r="P32" s="10">
        <v>1100</v>
      </c>
      <c r="Q32" s="11">
        <f>O32*20/P32</f>
        <v>11.018181818181818</v>
      </c>
      <c r="R32" s="10" t="s">
        <v>29</v>
      </c>
      <c r="S32" s="10" t="s">
        <v>29</v>
      </c>
      <c r="T32" s="11">
        <v>0</v>
      </c>
      <c r="U32" s="10">
        <v>2230</v>
      </c>
      <c r="V32" s="10">
        <v>4350</v>
      </c>
      <c r="W32" s="11">
        <f>U32*40/V32</f>
        <v>20.505747126436781</v>
      </c>
      <c r="X32" s="10"/>
      <c r="Y32" s="10"/>
      <c r="Z32" s="12"/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>
        <v>830</v>
      </c>
      <c r="AH32" s="10">
        <v>1200</v>
      </c>
      <c r="AI32" s="13">
        <v>3.5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89.512817833507484</v>
      </c>
      <c r="AN32" s="15" t="s">
        <v>149</v>
      </c>
      <c r="AO32" s="16" t="s">
        <v>150</v>
      </c>
    </row>
    <row r="33" spans="1:41" customFormat="1" ht="47.25" x14ac:dyDescent="0.25">
      <c r="A33" s="40">
        <v>30</v>
      </c>
      <c r="B33" s="40">
        <v>32</v>
      </c>
      <c r="C33" s="3" t="s">
        <v>23</v>
      </c>
      <c r="D33" s="4">
        <v>366533</v>
      </c>
      <c r="E33" s="5" t="s">
        <v>180</v>
      </c>
      <c r="F33" s="5" t="s">
        <v>181</v>
      </c>
      <c r="G33" s="38">
        <v>30422</v>
      </c>
      <c r="H33" s="6" t="s">
        <v>182</v>
      </c>
      <c r="I33" s="7" t="s">
        <v>27</v>
      </c>
      <c r="J33" s="8" t="s">
        <v>28</v>
      </c>
      <c r="K33" s="9">
        <v>42</v>
      </c>
      <c r="L33" s="10">
        <v>602</v>
      </c>
      <c r="M33" s="10">
        <v>850</v>
      </c>
      <c r="N33" s="11">
        <f>L33*20/M33</f>
        <v>14.164705882352941</v>
      </c>
      <c r="O33" s="10">
        <v>576</v>
      </c>
      <c r="P33" s="10">
        <v>1100</v>
      </c>
      <c r="Q33" s="11">
        <f>O33*20/P33</f>
        <v>10.472727272727273</v>
      </c>
      <c r="R33" s="10">
        <v>281</v>
      </c>
      <c r="S33" s="10">
        <v>550</v>
      </c>
      <c r="T33" s="11">
        <f>R33*20/S33</f>
        <v>10.218181818181819</v>
      </c>
      <c r="U33" s="10" t="s">
        <v>29</v>
      </c>
      <c r="V33" s="10" t="s">
        <v>29</v>
      </c>
      <c r="W33" s="11">
        <v>0</v>
      </c>
      <c r="X33" s="10">
        <v>537</v>
      </c>
      <c r="Y33" s="10">
        <v>1100</v>
      </c>
      <c r="Z33" s="12">
        <f>X33*20/Y33</f>
        <v>9.7636363636363637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86.619251336898401</v>
      </c>
      <c r="AN33" s="15" t="s">
        <v>183</v>
      </c>
      <c r="AO33" s="16" t="s">
        <v>184</v>
      </c>
    </row>
    <row r="34" spans="1:41" customFormat="1" ht="47.25" x14ac:dyDescent="0.25">
      <c r="A34" s="40">
        <v>31</v>
      </c>
      <c r="B34" s="40">
        <v>22</v>
      </c>
      <c r="C34" s="3" t="s">
        <v>23</v>
      </c>
      <c r="D34" s="4">
        <v>357170</v>
      </c>
      <c r="E34" s="5" t="s">
        <v>131</v>
      </c>
      <c r="F34" s="5" t="s">
        <v>132</v>
      </c>
      <c r="G34" s="38">
        <v>35513</v>
      </c>
      <c r="H34" s="6" t="s">
        <v>133</v>
      </c>
      <c r="I34" s="7" t="s">
        <v>27</v>
      </c>
      <c r="J34" s="8" t="s">
        <v>28</v>
      </c>
      <c r="K34" s="9">
        <v>44</v>
      </c>
      <c r="L34" s="10">
        <v>515</v>
      </c>
      <c r="M34" s="10">
        <v>850</v>
      </c>
      <c r="N34" s="11">
        <f>L34*20/M34</f>
        <v>12.117647058823529</v>
      </c>
      <c r="O34" s="10">
        <v>592</v>
      </c>
      <c r="P34" s="10">
        <v>1100</v>
      </c>
      <c r="Q34" s="11">
        <f>O34*20/P34</f>
        <v>10.763636363636364</v>
      </c>
      <c r="R34" s="10">
        <v>257</v>
      </c>
      <c r="S34" s="10">
        <v>550</v>
      </c>
      <c r="T34" s="11">
        <f>R34*20/S34</f>
        <v>9.3454545454545457</v>
      </c>
      <c r="U34" s="10" t="s">
        <v>29</v>
      </c>
      <c r="V34" s="10" t="s">
        <v>29</v>
      </c>
      <c r="W34" s="11">
        <v>0</v>
      </c>
      <c r="X34" s="10">
        <v>566</v>
      </c>
      <c r="Y34" s="10">
        <v>1100</v>
      </c>
      <c r="Z34" s="12">
        <f>X34*20/Y34</f>
        <v>10.290909090909091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86.517647058823528</v>
      </c>
      <c r="AN34" s="15" t="s">
        <v>134</v>
      </c>
      <c r="AO34" s="16" t="s">
        <v>135</v>
      </c>
    </row>
    <row r="35" spans="1:41" customFormat="1" ht="47.25" x14ac:dyDescent="0.25">
      <c r="A35" s="40">
        <v>32</v>
      </c>
      <c r="B35" s="40">
        <v>23</v>
      </c>
      <c r="C35" s="3" t="s">
        <v>23</v>
      </c>
      <c r="D35" s="4">
        <v>357230</v>
      </c>
      <c r="E35" s="5" t="s">
        <v>136</v>
      </c>
      <c r="F35" s="5" t="s">
        <v>137</v>
      </c>
      <c r="G35" s="38">
        <v>30320</v>
      </c>
      <c r="H35" s="6" t="s">
        <v>138</v>
      </c>
      <c r="I35" s="7" t="s">
        <v>27</v>
      </c>
      <c r="J35" s="8" t="s">
        <v>28</v>
      </c>
      <c r="K35" s="9">
        <v>40</v>
      </c>
      <c r="L35" s="10">
        <v>547</v>
      </c>
      <c r="M35" s="10">
        <v>850</v>
      </c>
      <c r="N35" s="11">
        <f>L35*20/M35</f>
        <v>12.870588235294118</v>
      </c>
      <c r="O35" s="10">
        <v>487</v>
      </c>
      <c r="P35" s="10">
        <v>1100</v>
      </c>
      <c r="Q35" s="11">
        <f>O35*20/P35</f>
        <v>8.8545454545454554</v>
      </c>
      <c r="R35" s="10">
        <v>253</v>
      </c>
      <c r="S35" s="10">
        <v>550</v>
      </c>
      <c r="T35" s="11">
        <f>R35*20/S35</f>
        <v>9.1999999999999993</v>
      </c>
      <c r="U35" s="10" t="s">
        <v>29</v>
      </c>
      <c r="V35" s="10" t="s">
        <v>29</v>
      </c>
      <c r="W35" s="11">
        <v>0</v>
      </c>
      <c r="X35" s="10">
        <v>660</v>
      </c>
      <c r="Y35" s="10">
        <v>1100</v>
      </c>
      <c r="Z35" s="12">
        <f>X35*20/Y35</f>
        <v>12</v>
      </c>
      <c r="AA35" s="10">
        <v>604</v>
      </c>
      <c r="AB35" s="10">
        <v>900</v>
      </c>
      <c r="AC35" s="11">
        <f>AA35*5/AB35</f>
        <v>3.3555555555555556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86.280689245395138</v>
      </c>
      <c r="AN35" s="15" t="s">
        <v>139</v>
      </c>
      <c r="AO35" s="16" t="s">
        <v>140</v>
      </c>
    </row>
    <row r="36" spans="1:41" customFormat="1" ht="47.25" x14ac:dyDescent="0.25">
      <c r="A36" s="40">
        <v>33</v>
      </c>
      <c r="B36" s="40">
        <v>29</v>
      </c>
      <c r="C36" s="3" t="s">
        <v>23</v>
      </c>
      <c r="D36" s="4">
        <v>367479</v>
      </c>
      <c r="E36" s="5" t="s">
        <v>166</v>
      </c>
      <c r="F36" s="5" t="s">
        <v>53</v>
      </c>
      <c r="G36" s="38">
        <v>33304</v>
      </c>
      <c r="H36" s="6" t="s">
        <v>167</v>
      </c>
      <c r="I36" s="7" t="s">
        <v>27</v>
      </c>
      <c r="J36" s="8" t="s">
        <v>28</v>
      </c>
      <c r="K36" s="9">
        <v>46</v>
      </c>
      <c r="L36" s="10">
        <v>532</v>
      </c>
      <c r="M36" s="10">
        <v>1050</v>
      </c>
      <c r="N36" s="11">
        <f>L36*20/M36</f>
        <v>10.133333333333333</v>
      </c>
      <c r="O36" s="10">
        <v>448</v>
      </c>
      <c r="P36" s="10">
        <v>1100</v>
      </c>
      <c r="Q36" s="11">
        <f>O36*20/P36</f>
        <v>8.1454545454545446</v>
      </c>
      <c r="R36" s="10">
        <v>240</v>
      </c>
      <c r="S36" s="10">
        <v>550</v>
      </c>
      <c r="T36" s="11">
        <f>R36*20/S36</f>
        <v>8.7272727272727266</v>
      </c>
      <c r="U36" s="10" t="s">
        <v>29</v>
      </c>
      <c r="V36" s="10" t="s">
        <v>29</v>
      </c>
      <c r="W36" s="11">
        <v>0</v>
      </c>
      <c r="X36" s="10">
        <v>545</v>
      </c>
      <c r="Y36" s="10">
        <v>1100</v>
      </c>
      <c r="Z36" s="12">
        <f>X36*20/Y36</f>
        <v>9.9090909090909083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82.915151515151507</v>
      </c>
      <c r="AN36" s="15" t="s">
        <v>168</v>
      </c>
      <c r="AO36" s="16" t="s">
        <v>169</v>
      </c>
    </row>
    <row r="37" spans="1:41" customFormat="1" ht="63" x14ac:dyDescent="0.25">
      <c r="A37" s="40">
        <v>34</v>
      </c>
      <c r="B37" s="40">
        <v>31</v>
      </c>
      <c r="C37" s="3" t="s">
        <v>23</v>
      </c>
      <c r="D37" s="4">
        <v>380243</v>
      </c>
      <c r="E37" s="5" t="s">
        <v>175</v>
      </c>
      <c r="F37" s="5" t="s">
        <v>176</v>
      </c>
      <c r="G37" s="38">
        <v>33756</v>
      </c>
      <c r="H37" s="6" t="s">
        <v>177</v>
      </c>
      <c r="I37" s="7" t="s">
        <v>27</v>
      </c>
      <c r="J37" s="8" t="s">
        <v>28</v>
      </c>
      <c r="K37" s="9">
        <v>49</v>
      </c>
      <c r="L37" s="10">
        <v>684</v>
      </c>
      <c r="M37" s="10">
        <v>900</v>
      </c>
      <c r="N37" s="11">
        <f>L37*20/M37</f>
        <v>15.2</v>
      </c>
      <c r="O37" s="10">
        <v>845</v>
      </c>
      <c r="P37" s="10">
        <v>1100</v>
      </c>
      <c r="Q37" s="11">
        <f>O37*20/P37</f>
        <v>15.363636363636363</v>
      </c>
      <c r="R37" s="10" t="s">
        <v>29</v>
      </c>
      <c r="S37" s="10" t="s">
        <v>29</v>
      </c>
      <c r="T37" s="11">
        <v>0</v>
      </c>
      <c r="U37" s="10" t="s">
        <v>29</v>
      </c>
      <c r="V37" s="10" t="s">
        <v>29</v>
      </c>
      <c r="W37" s="11">
        <v>0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>
        <v>3.05</v>
      </c>
      <c r="AH37" s="10">
        <v>4</v>
      </c>
      <c r="AI37" s="13"/>
      <c r="AJ37" s="10" t="s">
        <v>29</v>
      </c>
      <c r="AK37" s="10" t="s">
        <v>29</v>
      </c>
      <c r="AL37" s="13">
        <v>0</v>
      </c>
      <c r="AM37" s="14">
        <f>K37+N37+Q37+T37+W37+Z37+AC37+AF37+AI37+AL37</f>
        <v>79.563636363636363</v>
      </c>
      <c r="AN37" s="15" t="s">
        <v>178</v>
      </c>
      <c r="AO37" s="16" t="s">
        <v>179</v>
      </c>
    </row>
    <row r="38" spans="1:41" customFormat="1" ht="47.25" x14ac:dyDescent="0.25">
      <c r="A38" s="40">
        <v>35</v>
      </c>
      <c r="B38" s="40">
        <v>33</v>
      </c>
      <c r="C38" s="3" t="s">
        <v>23</v>
      </c>
      <c r="D38" s="4">
        <v>367073</v>
      </c>
      <c r="E38" s="5" t="s">
        <v>185</v>
      </c>
      <c r="F38" s="5" t="s">
        <v>186</v>
      </c>
      <c r="G38" s="38">
        <v>33777</v>
      </c>
      <c r="H38" s="6" t="s">
        <v>187</v>
      </c>
      <c r="I38" s="7" t="s">
        <v>27</v>
      </c>
      <c r="J38" s="8" t="s">
        <v>28</v>
      </c>
      <c r="K38" s="9">
        <v>46</v>
      </c>
      <c r="L38" s="10">
        <v>624</v>
      </c>
      <c r="M38" s="10">
        <v>1050</v>
      </c>
      <c r="N38" s="11">
        <f>L38*20/M38</f>
        <v>11.885714285714286</v>
      </c>
      <c r="O38" s="10">
        <v>567</v>
      </c>
      <c r="P38" s="10">
        <v>1100</v>
      </c>
      <c r="Q38" s="11">
        <f>O38*20/P38</f>
        <v>10.309090909090909</v>
      </c>
      <c r="R38" s="10" t="s">
        <v>29</v>
      </c>
      <c r="S38" s="10" t="s">
        <v>29</v>
      </c>
      <c r="T38" s="11">
        <v>0</v>
      </c>
      <c r="U38" s="10">
        <v>2.8</v>
      </c>
      <c r="V38" s="10">
        <v>4</v>
      </c>
      <c r="W38" s="11"/>
      <c r="X38" s="10" t="s">
        <v>29</v>
      </c>
      <c r="Y38" s="10" t="s">
        <v>29</v>
      </c>
      <c r="Z38" s="12">
        <v>0</v>
      </c>
      <c r="AA38" s="10">
        <v>611</v>
      </c>
      <c r="AB38" s="10">
        <v>900</v>
      </c>
      <c r="AC38" s="11">
        <f>AA38*5/AB38</f>
        <v>3.3944444444444444</v>
      </c>
      <c r="AD38" s="10">
        <v>574</v>
      </c>
      <c r="AE38" s="10">
        <v>1100</v>
      </c>
      <c r="AF38" s="13">
        <f>AD38*5/AE38</f>
        <v>2.6090909090909089</v>
      </c>
      <c r="AG38" s="10">
        <v>3.31</v>
      </c>
      <c r="AH38" s="10">
        <v>4</v>
      </c>
      <c r="AI38" s="13"/>
      <c r="AJ38" s="10" t="s">
        <v>29</v>
      </c>
      <c r="AK38" s="10" t="s">
        <v>29</v>
      </c>
      <c r="AL38" s="13">
        <v>0</v>
      </c>
      <c r="AM38" s="14">
        <f>K38+N38+Q38+T38+W38+Z38+AC38+AF38+AI38+AL38</f>
        <v>74.198340548340553</v>
      </c>
      <c r="AN38" s="15" t="s">
        <v>188</v>
      </c>
      <c r="AO38" s="16" t="s">
        <v>189</v>
      </c>
    </row>
    <row r="39" spans="1:41" customFormat="1" ht="47.25" x14ac:dyDescent="0.25">
      <c r="A39" s="40">
        <v>36</v>
      </c>
      <c r="B39" s="40">
        <v>34</v>
      </c>
      <c r="C39" s="3" t="s">
        <v>23</v>
      </c>
      <c r="D39" s="4">
        <v>367171</v>
      </c>
      <c r="E39" s="5" t="s">
        <v>190</v>
      </c>
      <c r="F39" s="5" t="s">
        <v>191</v>
      </c>
      <c r="G39" s="38">
        <v>35796</v>
      </c>
      <c r="H39" s="6" t="s">
        <v>192</v>
      </c>
      <c r="I39" s="7" t="s">
        <v>27</v>
      </c>
      <c r="J39" s="8" t="s">
        <v>28</v>
      </c>
      <c r="K39" s="9">
        <v>46</v>
      </c>
      <c r="L39" s="10">
        <v>786</v>
      </c>
      <c r="M39" s="10">
        <v>1100</v>
      </c>
      <c r="N39" s="11">
        <f>L39*20/M39</f>
        <v>14.290909090909091</v>
      </c>
      <c r="O39" s="10">
        <v>700</v>
      </c>
      <c r="P39" s="10">
        <v>1100</v>
      </c>
      <c r="Q39" s="11">
        <f>O39*20/P39</f>
        <v>12.727272727272727</v>
      </c>
      <c r="R39" s="10" t="s">
        <v>29</v>
      </c>
      <c r="S39" s="10" t="s">
        <v>29</v>
      </c>
      <c r="T39" s="11">
        <v>0</v>
      </c>
      <c r="U39" s="10">
        <v>3.57</v>
      </c>
      <c r="V39" s="10">
        <v>4</v>
      </c>
      <c r="W39" s="11"/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73.018181818181816</v>
      </c>
      <c r="AN39" s="15" t="s">
        <v>193</v>
      </c>
      <c r="AO39" s="16" t="s">
        <v>194</v>
      </c>
    </row>
    <row r="40" spans="1:41" customFormat="1" ht="47.25" x14ac:dyDescent="0.25">
      <c r="A40" s="40">
        <v>37</v>
      </c>
      <c r="B40" s="40">
        <v>35</v>
      </c>
      <c r="C40" s="3" t="s">
        <v>23</v>
      </c>
      <c r="D40" s="4">
        <v>367154</v>
      </c>
      <c r="E40" s="5" t="s">
        <v>195</v>
      </c>
      <c r="F40" s="5" t="s">
        <v>196</v>
      </c>
      <c r="G40" s="38">
        <v>32107</v>
      </c>
      <c r="H40" s="6" t="s">
        <v>197</v>
      </c>
      <c r="I40" s="7" t="s">
        <v>27</v>
      </c>
      <c r="J40" s="8" t="s">
        <v>28</v>
      </c>
      <c r="K40" s="9">
        <v>43</v>
      </c>
      <c r="L40" s="10">
        <v>633</v>
      </c>
      <c r="M40" s="10">
        <v>850</v>
      </c>
      <c r="N40" s="11">
        <f>L40*20/M40</f>
        <v>14.894117647058824</v>
      </c>
      <c r="O40" s="10">
        <v>787</v>
      </c>
      <c r="P40" s="10">
        <v>1100</v>
      </c>
      <c r="Q40" s="11">
        <f>O40*20/P40</f>
        <v>14.309090909090909</v>
      </c>
      <c r="R40" s="10" t="s">
        <v>29</v>
      </c>
      <c r="S40" s="10" t="s">
        <v>29</v>
      </c>
      <c r="T40" s="11">
        <v>0</v>
      </c>
      <c r="U40" s="10">
        <v>2.34</v>
      </c>
      <c r="V40" s="10">
        <v>4</v>
      </c>
      <c r="W40" s="11"/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72.203208556149733</v>
      </c>
      <c r="AN40" s="15" t="s">
        <v>198</v>
      </c>
      <c r="AO40" s="16" t="s">
        <v>199</v>
      </c>
    </row>
    <row r="41" spans="1:41" customFormat="1" ht="47.25" x14ac:dyDescent="0.25">
      <c r="A41" s="40">
        <v>38</v>
      </c>
      <c r="B41" s="40">
        <v>36</v>
      </c>
      <c r="C41" s="3" t="s">
        <v>23</v>
      </c>
      <c r="D41" s="4">
        <v>366336</v>
      </c>
      <c r="E41" s="5" t="s">
        <v>200</v>
      </c>
      <c r="F41" s="5" t="s">
        <v>201</v>
      </c>
      <c r="G41" s="38">
        <v>32879</v>
      </c>
      <c r="H41" s="6" t="s">
        <v>202</v>
      </c>
      <c r="I41" s="7" t="s">
        <v>27</v>
      </c>
      <c r="J41" s="8" t="s">
        <v>28</v>
      </c>
      <c r="K41" s="9">
        <v>43</v>
      </c>
      <c r="L41" s="10">
        <v>707</v>
      </c>
      <c r="M41" s="10">
        <v>900</v>
      </c>
      <c r="N41" s="11">
        <f>L41*20/M41</f>
        <v>15.71111111111111</v>
      </c>
      <c r="O41" s="10">
        <v>728</v>
      </c>
      <c r="P41" s="10">
        <v>1100</v>
      </c>
      <c r="Q41" s="11">
        <f>O41*20/P41</f>
        <v>13.236363636363636</v>
      </c>
      <c r="R41" s="10" t="s">
        <v>29</v>
      </c>
      <c r="S41" s="10" t="s">
        <v>29</v>
      </c>
      <c r="T41" s="11">
        <v>0</v>
      </c>
      <c r="U41" s="10">
        <v>3.08</v>
      </c>
      <c r="V41" s="10">
        <v>4</v>
      </c>
      <c r="W41" s="11"/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>
        <v>2.58</v>
      </c>
      <c r="AH41" s="10">
        <v>4</v>
      </c>
      <c r="AI41" s="13"/>
      <c r="AJ41" s="10" t="s">
        <v>29</v>
      </c>
      <c r="AK41" s="10" t="s">
        <v>29</v>
      </c>
      <c r="AL41" s="13">
        <v>0</v>
      </c>
      <c r="AM41" s="14">
        <f>K41+N41+Q41+T41+W41+Z41+AC41+AF41+AI41+AL41</f>
        <v>71.947474747474743</v>
      </c>
      <c r="AN41" s="15" t="s">
        <v>203</v>
      </c>
      <c r="AO41" s="16" t="s">
        <v>204</v>
      </c>
    </row>
    <row r="42" spans="1:41" customFormat="1" ht="47.25" x14ac:dyDescent="0.25">
      <c r="A42" s="40">
        <v>39</v>
      </c>
      <c r="B42" s="40">
        <v>37</v>
      </c>
      <c r="C42" s="3" t="s">
        <v>23</v>
      </c>
      <c r="D42" s="4">
        <v>366041</v>
      </c>
      <c r="E42" s="5" t="s">
        <v>205</v>
      </c>
      <c r="F42" s="5" t="s">
        <v>206</v>
      </c>
      <c r="G42" s="38">
        <v>35569</v>
      </c>
      <c r="H42" s="6" t="s">
        <v>207</v>
      </c>
      <c r="I42" s="7" t="s">
        <v>27</v>
      </c>
      <c r="J42" s="8" t="s">
        <v>28</v>
      </c>
      <c r="K42" s="9">
        <v>41</v>
      </c>
      <c r="L42" s="10">
        <v>847</v>
      </c>
      <c r="M42" s="10">
        <v>1050</v>
      </c>
      <c r="N42" s="11">
        <f>L42*20/M42</f>
        <v>16.133333333333333</v>
      </c>
      <c r="O42" s="10">
        <v>813</v>
      </c>
      <c r="P42" s="10">
        <v>1100</v>
      </c>
      <c r="Q42" s="11">
        <f>O42*20/P42</f>
        <v>14.781818181818181</v>
      </c>
      <c r="R42" s="10" t="s">
        <v>29</v>
      </c>
      <c r="S42" s="10" t="s">
        <v>29</v>
      </c>
      <c r="T42" s="11">
        <v>0</v>
      </c>
      <c r="U42" s="10">
        <v>2.74</v>
      </c>
      <c r="V42" s="10">
        <v>4</v>
      </c>
      <c r="W42" s="11"/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71.915151515151507</v>
      </c>
      <c r="AN42" s="15" t="s">
        <v>168</v>
      </c>
      <c r="AO42" s="16" t="s">
        <v>208</v>
      </c>
    </row>
    <row r="43" spans="1:41" customFormat="1" ht="47.25" x14ac:dyDescent="0.25">
      <c r="A43" s="40">
        <v>40</v>
      </c>
      <c r="B43" s="40">
        <v>38</v>
      </c>
      <c r="C43" s="3" t="s">
        <v>23</v>
      </c>
      <c r="D43" s="4">
        <v>380917</v>
      </c>
      <c r="E43" s="5" t="s">
        <v>209</v>
      </c>
      <c r="F43" s="5" t="s">
        <v>210</v>
      </c>
      <c r="G43" s="38">
        <v>36260</v>
      </c>
      <c r="H43" s="6" t="s">
        <v>211</v>
      </c>
      <c r="I43" s="7" t="s">
        <v>27</v>
      </c>
      <c r="J43" s="8" t="s">
        <v>28</v>
      </c>
      <c r="K43" s="9">
        <v>44</v>
      </c>
      <c r="L43" s="10">
        <v>756</v>
      </c>
      <c r="M43" s="10">
        <v>1100</v>
      </c>
      <c r="N43" s="11">
        <f>L43*20/M43</f>
        <v>13.745454545454546</v>
      </c>
      <c r="O43" s="10">
        <v>771</v>
      </c>
      <c r="P43" s="10">
        <v>1100</v>
      </c>
      <c r="Q43" s="11">
        <f>O43*20/P43</f>
        <v>14.018181818181818</v>
      </c>
      <c r="R43" s="10" t="s">
        <v>29</v>
      </c>
      <c r="S43" s="10" t="s">
        <v>29</v>
      </c>
      <c r="T43" s="11">
        <v>0</v>
      </c>
      <c r="U43" s="10">
        <v>2.99</v>
      </c>
      <c r="V43" s="10">
        <v>4</v>
      </c>
      <c r="W43" s="11"/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71.763636363636365</v>
      </c>
      <c r="AN43" s="15" t="s">
        <v>35</v>
      </c>
      <c r="AO43" s="16" t="s">
        <v>212</v>
      </c>
    </row>
    <row r="44" spans="1:41" customFormat="1" ht="47.25" x14ac:dyDescent="0.25">
      <c r="A44" s="40">
        <v>41</v>
      </c>
      <c r="B44" s="40">
        <v>39</v>
      </c>
      <c r="C44" s="3" t="s">
        <v>23</v>
      </c>
      <c r="D44" s="4">
        <v>380519</v>
      </c>
      <c r="E44" s="5" t="s">
        <v>213</v>
      </c>
      <c r="F44" s="5" t="s">
        <v>214</v>
      </c>
      <c r="G44" s="38">
        <v>34217</v>
      </c>
      <c r="H44" s="6" t="s">
        <v>215</v>
      </c>
      <c r="I44" s="7" t="s">
        <v>27</v>
      </c>
      <c r="J44" s="8" t="s">
        <v>28</v>
      </c>
      <c r="K44" s="9">
        <v>41</v>
      </c>
      <c r="L44" s="10">
        <v>830</v>
      </c>
      <c r="M44" s="10">
        <v>1050</v>
      </c>
      <c r="N44" s="11">
        <f>L44*20/M44</f>
        <v>15.80952380952381</v>
      </c>
      <c r="O44" s="10">
        <v>801</v>
      </c>
      <c r="P44" s="10">
        <v>1100</v>
      </c>
      <c r="Q44" s="11">
        <f>O44*20/P44</f>
        <v>14.563636363636364</v>
      </c>
      <c r="R44" s="10" t="s">
        <v>29</v>
      </c>
      <c r="S44" s="10" t="s">
        <v>29</v>
      </c>
      <c r="T44" s="11">
        <v>0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71.373160173160173</v>
      </c>
      <c r="AN44" s="15" t="s">
        <v>216</v>
      </c>
      <c r="AO44" s="16" t="s">
        <v>217</v>
      </c>
    </row>
    <row r="45" spans="1:41" customFormat="1" ht="47.25" x14ac:dyDescent="0.25">
      <c r="A45" s="40">
        <v>42</v>
      </c>
      <c r="B45" s="40">
        <v>40</v>
      </c>
      <c r="C45" s="3" t="s">
        <v>23</v>
      </c>
      <c r="D45" s="4">
        <v>357238</v>
      </c>
      <c r="E45" s="5" t="s">
        <v>218</v>
      </c>
      <c r="F45" s="5" t="s">
        <v>219</v>
      </c>
      <c r="G45" s="38">
        <v>35535</v>
      </c>
      <c r="H45" s="6" t="s">
        <v>220</v>
      </c>
      <c r="I45" s="7" t="s">
        <v>27</v>
      </c>
      <c r="J45" s="8" t="s">
        <v>28</v>
      </c>
      <c r="K45" s="9">
        <v>46</v>
      </c>
      <c r="L45" s="10">
        <v>670</v>
      </c>
      <c r="M45" s="10">
        <v>1100</v>
      </c>
      <c r="N45" s="11">
        <f>L45*20/M45</f>
        <v>12.181818181818182</v>
      </c>
      <c r="O45" s="10">
        <v>715</v>
      </c>
      <c r="P45" s="10">
        <v>1100</v>
      </c>
      <c r="Q45" s="11">
        <f>O45*20/P45</f>
        <v>13</v>
      </c>
      <c r="R45" s="10" t="s">
        <v>29</v>
      </c>
      <c r="S45" s="10" t="s">
        <v>29</v>
      </c>
      <c r="T45" s="11">
        <v>0</v>
      </c>
      <c r="U45" s="10">
        <v>3.65</v>
      </c>
      <c r="V45" s="10">
        <v>4</v>
      </c>
      <c r="W45" s="11"/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71.181818181818187</v>
      </c>
      <c r="AN45" s="15" t="s">
        <v>221</v>
      </c>
      <c r="AO45" s="16" t="s">
        <v>222</v>
      </c>
    </row>
    <row r="46" spans="1:41" customFormat="1" ht="47.25" x14ac:dyDescent="0.25">
      <c r="A46" s="40">
        <v>43</v>
      </c>
      <c r="B46" s="40">
        <v>42</v>
      </c>
      <c r="C46" s="3" t="s">
        <v>23</v>
      </c>
      <c r="D46" s="4">
        <v>380840</v>
      </c>
      <c r="E46" s="5" t="s">
        <v>228</v>
      </c>
      <c r="F46" s="5" t="s">
        <v>229</v>
      </c>
      <c r="G46" s="38">
        <v>35486</v>
      </c>
      <c r="H46" s="6" t="s">
        <v>230</v>
      </c>
      <c r="I46" s="7" t="s">
        <v>27</v>
      </c>
      <c r="J46" s="8" t="s">
        <v>28</v>
      </c>
      <c r="K46" s="9">
        <v>41</v>
      </c>
      <c r="L46" s="10">
        <v>793</v>
      </c>
      <c r="M46" s="10">
        <v>1050</v>
      </c>
      <c r="N46" s="11">
        <f>L46*20/M46</f>
        <v>15.104761904761904</v>
      </c>
      <c r="O46" s="10">
        <v>758</v>
      </c>
      <c r="P46" s="10">
        <v>1100</v>
      </c>
      <c r="Q46" s="11">
        <f>O46*20/P46</f>
        <v>13.781818181818181</v>
      </c>
      <c r="R46" s="10" t="s">
        <v>29</v>
      </c>
      <c r="S46" s="10" t="s">
        <v>29</v>
      </c>
      <c r="T46" s="11">
        <v>0</v>
      </c>
      <c r="U46" s="10">
        <v>3.08</v>
      </c>
      <c r="V46" s="10">
        <v>4</v>
      </c>
      <c r="W46" s="11"/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69.886580086580082</v>
      </c>
      <c r="AN46" s="15" t="s">
        <v>231</v>
      </c>
      <c r="AO46" s="16" t="s">
        <v>232</v>
      </c>
    </row>
    <row r="47" spans="1:41" customFormat="1" ht="110.25" x14ac:dyDescent="0.25">
      <c r="A47" s="40">
        <v>44</v>
      </c>
      <c r="B47" s="40">
        <v>44</v>
      </c>
      <c r="C47" s="3" t="s">
        <v>23</v>
      </c>
      <c r="D47" s="4">
        <v>380578</v>
      </c>
      <c r="E47" s="5" t="s">
        <v>238</v>
      </c>
      <c r="F47" s="5" t="s">
        <v>239</v>
      </c>
      <c r="G47" s="38">
        <v>33887</v>
      </c>
      <c r="H47" s="6" t="s">
        <v>240</v>
      </c>
      <c r="I47" s="7" t="s">
        <v>27</v>
      </c>
      <c r="J47" s="8" t="s">
        <v>28</v>
      </c>
      <c r="K47" s="9">
        <v>43</v>
      </c>
      <c r="L47" s="10">
        <v>642</v>
      </c>
      <c r="M47" s="10">
        <v>1050</v>
      </c>
      <c r="N47" s="11">
        <f>L47*20/M47</f>
        <v>12.228571428571428</v>
      </c>
      <c r="O47" s="10">
        <v>720</v>
      </c>
      <c r="P47" s="10">
        <v>1100</v>
      </c>
      <c r="Q47" s="11">
        <f>O47*20/P47</f>
        <v>13.090909090909092</v>
      </c>
      <c r="R47" s="10" t="s">
        <v>29</v>
      </c>
      <c r="S47" s="10" t="s">
        <v>29</v>
      </c>
      <c r="T47" s="11">
        <v>0</v>
      </c>
      <c r="U47" s="10" t="s">
        <v>29</v>
      </c>
      <c r="V47" s="10" t="s">
        <v>29</v>
      </c>
      <c r="W47" s="11">
        <v>0</v>
      </c>
      <c r="X47" s="10">
        <v>3.3</v>
      </c>
      <c r="Y47" s="10">
        <v>4</v>
      </c>
      <c r="Z47" s="12"/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68.319480519480521</v>
      </c>
      <c r="AN47" s="15" t="s">
        <v>241</v>
      </c>
      <c r="AO47" s="16" t="s">
        <v>242</v>
      </c>
    </row>
    <row r="48" spans="1:41" customFormat="1" ht="60" x14ac:dyDescent="0.25">
      <c r="A48" s="40">
        <v>45</v>
      </c>
      <c r="B48" s="40">
        <v>45</v>
      </c>
      <c r="C48" s="3" t="s">
        <v>23</v>
      </c>
      <c r="D48" s="4">
        <v>365350</v>
      </c>
      <c r="E48" s="5" t="s">
        <v>243</v>
      </c>
      <c r="F48" s="5" t="s">
        <v>244</v>
      </c>
      <c r="G48" s="38">
        <v>31837</v>
      </c>
      <c r="H48" s="6" t="s">
        <v>245</v>
      </c>
      <c r="I48" s="7" t="s">
        <v>27</v>
      </c>
      <c r="J48" s="8" t="s">
        <v>28</v>
      </c>
      <c r="K48" s="9">
        <v>44</v>
      </c>
      <c r="L48" s="10">
        <v>437</v>
      </c>
      <c r="M48" s="10">
        <v>850</v>
      </c>
      <c r="N48" s="11">
        <f>L48*20/M48</f>
        <v>10.282352941176471</v>
      </c>
      <c r="O48" s="10" t="s">
        <v>29</v>
      </c>
      <c r="P48" s="10" t="s">
        <v>29</v>
      </c>
      <c r="Q48" s="11">
        <v>0</v>
      </c>
      <c r="R48" s="10">
        <v>826</v>
      </c>
      <c r="S48" s="10">
        <v>1400</v>
      </c>
      <c r="T48" s="11">
        <f>R48*20/S48</f>
        <v>11.8</v>
      </c>
      <c r="U48" s="10" t="s">
        <v>29</v>
      </c>
      <c r="V48" s="10" t="s">
        <v>29</v>
      </c>
      <c r="W48" s="11">
        <v>0</v>
      </c>
      <c r="X48" s="10">
        <v>3.8</v>
      </c>
      <c r="Y48" s="10">
        <v>4</v>
      </c>
      <c r="Z48" s="12"/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66.082352941176467</v>
      </c>
      <c r="AN48" s="15" t="s">
        <v>246</v>
      </c>
      <c r="AO48" s="16" t="s">
        <v>247</v>
      </c>
    </row>
    <row r="49" spans="1:41" customFormat="1" ht="47.25" x14ac:dyDescent="0.25">
      <c r="A49" s="40">
        <v>46</v>
      </c>
      <c r="B49" s="40">
        <v>46</v>
      </c>
      <c r="C49" s="3" t="s">
        <v>23</v>
      </c>
      <c r="D49" s="4">
        <v>366284</v>
      </c>
      <c r="E49" s="5" t="s">
        <v>248</v>
      </c>
      <c r="F49" s="5" t="s">
        <v>249</v>
      </c>
      <c r="G49" s="38">
        <v>32203</v>
      </c>
      <c r="H49" s="6" t="s">
        <v>250</v>
      </c>
      <c r="I49" s="7" t="s">
        <v>27</v>
      </c>
      <c r="J49" s="8" t="s">
        <v>28</v>
      </c>
      <c r="K49" s="9">
        <v>42</v>
      </c>
      <c r="L49" s="10">
        <v>430</v>
      </c>
      <c r="M49" s="10">
        <v>900</v>
      </c>
      <c r="N49" s="11">
        <f>L49*20/M49</f>
        <v>9.5555555555555554</v>
      </c>
      <c r="O49" s="10">
        <v>502</v>
      </c>
      <c r="P49" s="10">
        <v>1100</v>
      </c>
      <c r="Q49" s="11">
        <f>O49*20/P49</f>
        <v>9.127272727272727</v>
      </c>
      <c r="R49" s="10" t="s">
        <v>29</v>
      </c>
      <c r="S49" s="10" t="s">
        <v>29</v>
      </c>
      <c r="T49" s="11">
        <v>0</v>
      </c>
      <c r="U49" s="10" t="s">
        <v>29</v>
      </c>
      <c r="V49" s="10" t="s">
        <v>29</v>
      </c>
      <c r="W49" s="11">
        <v>0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60.682828282828282</v>
      </c>
      <c r="AN49" s="15" t="s">
        <v>251</v>
      </c>
      <c r="AO49" s="16" t="s">
        <v>252</v>
      </c>
    </row>
    <row r="50" spans="1:41" x14ac:dyDescent="0.25">
      <c r="C50" s="17"/>
      <c r="D50" s="18"/>
      <c r="E50" s="19"/>
      <c r="F50" s="19"/>
      <c r="G50" s="19"/>
      <c r="I50" s="21"/>
      <c r="J50" s="22"/>
      <c r="K50" s="23"/>
      <c r="L50" s="23"/>
      <c r="M50" s="23"/>
      <c r="N50" s="24"/>
      <c r="O50" s="23"/>
      <c r="P50" s="23"/>
      <c r="Q50" s="24"/>
      <c r="R50" s="23"/>
      <c r="S50" s="23"/>
      <c r="T50" s="24"/>
      <c r="U50" s="23"/>
      <c r="V50" s="23"/>
      <c r="W50" s="24"/>
      <c r="X50" s="23"/>
      <c r="Y50" s="23"/>
      <c r="Z50" s="25"/>
      <c r="AA50" s="23"/>
      <c r="AB50" s="23"/>
      <c r="AC50" s="24"/>
      <c r="AD50" s="23"/>
      <c r="AE50" s="23"/>
      <c r="AF50" s="26"/>
      <c r="AG50" s="23"/>
      <c r="AH50" s="23"/>
      <c r="AI50" s="26"/>
      <c r="AJ50" s="23"/>
      <c r="AK50" s="23"/>
      <c r="AL50" s="26"/>
      <c r="AM50" s="27"/>
    </row>
    <row r="51" spans="1:41" x14ac:dyDescent="0.25">
      <c r="C51" s="17"/>
      <c r="D51" s="18"/>
      <c r="E51" s="19"/>
      <c r="F51" s="19"/>
      <c r="G51" s="19"/>
      <c r="I51" s="21"/>
      <c r="J51" s="22"/>
      <c r="K51" s="23"/>
      <c r="L51" s="23"/>
      <c r="M51" s="23"/>
      <c r="N51" s="24"/>
      <c r="O51" s="23"/>
      <c r="P51" s="23"/>
      <c r="Q51" s="24"/>
      <c r="R51" s="23"/>
      <c r="S51" s="23"/>
      <c r="T51" s="24"/>
      <c r="U51" s="23"/>
      <c r="V51" s="23"/>
      <c r="W51" s="24"/>
      <c r="X51" s="23"/>
      <c r="Y51" s="23"/>
      <c r="Z51" s="25"/>
      <c r="AA51" s="23"/>
      <c r="AB51" s="23"/>
      <c r="AC51" s="24"/>
      <c r="AD51" s="23"/>
      <c r="AE51" s="23"/>
      <c r="AF51" s="26"/>
      <c r="AG51" s="23"/>
      <c r="AH51" s="23"/>
      <c r="AI51" s="26"/>
      <c r="AJ51" s="23"/>
      <c r="AK51" s="23"/>
      <c r="AL51" s="26"/>
      <c r="AM51" s="27"/>
    </row>
    <row r="52" spans="1:41" x14ac:dyDescent="0.25">
      <c r="C52" s="17"/>
      <c r="D52" s="18"/>
      <c r="E52" s="19"/>
      <c r="F52" s="19"/>
      <c r="G52" s="19"/>
      <c r="I52" s="21"/>
      <c r="J52" s="22"/>
      <c r="K52" s="23"/>
      <c r="L52" s="23"/>
      <c r="M52" s="23"/>
      <c r="N52" s="24"/>
      <c r="O52" s="23"/>
      <c r="P52" s="23"/>
      <c r="Q52" s="24"/>
      <c r="R52" s="23"/>
      <c r="S52" s="23"/>
      <c r="T52" s="24"/>
      <c r="U52" s="23"/>
      <c r="V52" s="23"/>
      <c r="W52" s="24"/>
      <c r="X52" s="23"/>
      <c r="Y52" s="23"/>
      <c r="Z52" s="25"/>
      <c r="AA52" s="23"/>
      <c r="AB52" s="23"/>
      <c r="AC52" s="24"/>
      <c r="AD52" s="23"/>
      <c r="AE52" s="23"/>
      <c r="AF52" s="26"/>
      <c r="AG52" s="23"/>
      <c r="AH52" s="23"/>
      <c r="AI52" s="26"/>
      <c r="AJ52" s="23"/>
      <c r="AK52" s="23"/>
      <c r="AL52" s="26"/>
      <c r="AM52" s="27"/>
    </row>
    <row r="53" spans="1:41" x14ac:dyDescent="0.25">
      <c r="C53" s="17"/>
      <c r="D53" s="18"/>
      <c r="E53" s="19"/>
      <c r="F53" s="19"/>
      <c r="G53" s="19"/>
      <c r="I53" s="21"/>
      <c r="J53" s="22"/>
      <c r="K53" s="23"/>
      <c r="L53" s="23"/>
      <c r="M53" s="23"/>
      <c r="N53" s="24"/>
      <c r="O53" s="23"/>
      <c r="P53" s="23"/>
      <c r="Q53" s="24"/>
      <c r="R53" s="23"/>
      <c r="S53" s="23"/>
      <c r="T53" s="24"/>
      <c r="U53" s="23"/>
      <c r="V53" s="23"/>
      <c r="W53" s="24"/>
      <c r="X53" s="23"/>
      <c r="Y53" s="23"/>
      <c r="Z53" s="25"/>
      <c r="AA53" s="23"/>
      <c r="AB53" s="23"/>
      <c r="AC53" s="24"/>
      <c r="AD53" s="23"/>
      <c r="AE53" s="23"/>
      <c r="AF53" s="26"/>
      <c r="AG53" s="23"/>
      <c r="AH53" s="23"/>
      <c r="AI53" s="26"/>
      <c r="AJ53" s="23"/>
      <c r="AK53" s="23"/>
      <c r="AL53" s="26"/>
      <c r="AM53" s="27"/>
    </row>
    <row r="54" spans="1:41" x14ac:dyDescent="0.25">
      <c r="C54" s="17"/>
      <c r="D54" s="18"/>
      <c r="E54" s="19"/>
      <c r="F54" s="19"/>
      <c r="G54" s="19"/>
      <c r="I54" s="21"/>
      <c r="J54" s="22"/>
      <c r="K54" s="23"/>
      <c r="L54" s="23"/>
      <c r="M54" s="23"/>
      <c r="N54" s="24"/>
      <c r="O54" s="23"/>
      <c r="P54" s="23"/>
      <c r="Q54" s="24"/>
      <c r="R54" s="23"/>
      <c r="S54" s="23"/>
      <c r="T54" s="24"/>
      <c r="U54" s="23"/>
      <c r="V54" s="23"/>
      <c r="W54" s="24"/>
      <c r="X54" s="23"/>
      <c r="Y54" s="23"/>
      <c r="Z54" s="25"/>
      <c r="AA54" s="23"/>
      <c r="AB54" s="23"/>
      <c r="AC54" s="24"/>
      <c r="AD54" s="23"/>
      <c r="AE54" s="23"/>
      <c r="AF54" s="26"/>
      <c r="AG54" s="23"/>
      <c r="AH54" s="23"/>
      <c r="AI54" s="26"/>
      <c r="AJ54" s="23"/>
      <c r="AK54" s="23"/>
      <c r="AL54" s="26"/>
      <c r="AM54" s="27"/>
    </row>
    <row r="55" spans="1:41" x14ac:dyDescent="0.25">
      <c r="C55" s="17"/>
      <c r="D55" s="18"/>
      <c r="E55" s="19"/>
      <c r="F55" s="19"/>
      <c r="G55" s="19"/>
      <c r="I55" s="21"/>
      <c r="J55" s="22"/>
      <c r="K55" s="23"/>
      <c r="L55" s="23"/>
      <c r="M55" s="23"/>
      <c r="N55" s="24"/>
      <c r="O55" s="23"/>
      <c r="P55" s="23"/>
      <c r="Q55" s="24"/>
      <c r="R55" s="23"/>
      <c r="S55" s="23"/>
      <c r="T55" s="24"/>
      <c r="U55" s="23"/>
      <c r="V55" s="23"/>
      <c r="W55" s="24"/>
      <c r="X55" s="23"/>
      <c r="Y55" s="23"/>
      <c r="Z55" s="25"/>
      <c r="AA55" s="23"/>
      <c r="AB55" s="23"/>
      <c r="AC55" s="24"/>
      <c r="AD55" s="23"/>
      <c r="AE55" s="23"/>
      <c r="AF55" s="26"/>
      <c r="AG55" s="23"/>
      <c r="AH55" s="23"/>
      <c r="AI55" s="26"/>
      <c r="AJ55" s="23"/>
      <c r="AK55" s="23"/>
      <c r="AL55" s="26"/>
      <c r="AM55" s="27"/>
    </row>
    <row r="56" spans="1:41" x14ac:dyDescent="0.25">
      <c r="C56" s="17"/>
      <c r="D56" s="18"/>
      <c r="E56" s="19"/>
      <c r="F56" s="19"/>
      <c r="G56" s="19"/>
      <c r="I56" s="21"/>
      <c r="J56" s="22"/>
      <c r="K56" s="23"/>
      <c r="L56" s="23"/>
      <c r="M56" s="23"/>
      <c r="N56" s="24"/>
      <c r="O56" s="23"/>
      <c r="P56" s="23"/>
      <c r="Q56" s="24"/>
      <c r="R56" s="23"/>
      <c r="S56" s="23"/>
      <c r="T56" s="24"/>
      <c r="U56" s="23"/>
      <c r="V56" s="23"/>
      <c r="W56" s="24"/>
      <c r="X56" s="23"/>
      <c r="Y56" s="23"/>
      <c r="Z56" s="25"/>
      <c r="AA56" s="23"/>
      <c r="AB56" s="23"/>
      <c r="AC56" s="24"/>
      <c r="AD56" s="23"/>
      <c r="AE56" s="23"/>
      <c r="AF56" s="26"/>
      <c r="AG56" s="23"/>
      <c r="AH56" s="23"/>
      <c r="AI56" s="26"/>
      <c r="AJ56" s="23"/>
      <c r="AK56" s="23"/>
      <c r="AL56" s="26"/>
      <c r="AM56" s="27"/>
    </row>
    <row r="57" spans="1:41" x14ac:dyDescent="0.25">
      <c r="C57" s="17"/>
      <c r="D57" s="18"/>
      <c r="E57" s="19"/>
      <c r="F57" s="19"/>
      <c r="G57" s="19"/>
      <c r="I57" s="21"/>
      <c r="J57" s="22"/>
      <c r="K57" s="23"/>
      <c r="L57" s="23"/>
      <c r="M57" s="23"/>
      <c r="N57" s="24"/>
      <c r="O57" s="23"/>
      <c r="P57" s="23"/>
      <c r="Q57" s="24"/>
      <c r="R57" s="23"/>
      <c r="S57" s="23"/>
      <c r="T57" s="24"/>
      <c r="U57" s="23"/>
      <c r="V57" s="23"/>
      <c r="W57" s="24"/>
      <c r="X57" s="23"/>
      <c r="Y57" s="23"/>
      <c r="Z57" s="25"/>
      <c r="AA57" s="23"/>
      <c r="AB57" s="23"/>
      <c r="AC57" s="24"/>
      <c r="AD57" s="23"/>
      <c r="AE57" s="23"/>
      <c r="AF57" s="26"/>
      <c r="AG57" s="23"/>
      <c r="AH57" s="23"/>
      <c r="AI57" s="26"/>
      <c r="AJ57" s="23"/>
      <c r="AK57" s="23"/>
      <c r="AL57" s="26"/>
      <c r="AM57" s="27"/>
    </row>
    <row r="58" spans="1:41" x14ac:dyDescent="0.25">
      <c r="C58" s="17"/>
      <c r="D58" s="18"/>
      <c r="E58" s="19"/>
      <c r="F58" s="19"/>
      <c r="G58" s="19"/>
      <c r="I58" s="21"/>
      <c r="J58" s="22"/>
      <c r="K58" s="23"/>
      <c r="L58" s="23"/>
      <c r="M58" s="23"/>
      <c r="N58" s="24"/>
      <c r="O58" s="23"/>
      <c r="P58" s="23"/>
      <c r="Q58" s="24"/>
      <c r="R58" s="23"/>
      <c r="S58" s="23"/>
      <c r="T58" s="24"/>
      <c r="U58" s="23"/>
      <c r="V58" s="23"/>
      <c r="W58" s="24"/>
      <c r="X58" s="23"/>
      <c r="Y58" s="23"/>
      <c r="Z58" s="25"/>
      <c r="AA58" s="23"/>
      <c r="AB58" s="23"/>
      <c r="AC58" s="24"/>
      <c r="AD58" s="23"/>
      <c r="AE58" s="23"/>
      <c r="AF58" s="26"/>
      <c r="AG58" s="23"/>
      <c r="AH58" s="23"/>
      <c r="AI58" s="26"/>
      <c r="AJ58" s="23"/>
      <c r="AK58" s="23"/>
      <c r="AL58" s="26"/>
      <c r="AM58" s="27"/>
    </row>
    <row r="59" spans="1:41" x14ac:dyDescent="0.25">
      <c r="C59" s="17"/>
      <c r="D59" s="18"/>
      <c r="E59" s="19"/>
      <c r="F59" s="19"/>
      <c r="G59" s="19"/>
      <c r="I59" s="21"/>
      <c r="J59" s="22"/>
      <c r="K59" s="23"/>
      <c r="L59" s="23"/>
      <c r="M59" s="23"/>
      <c r="N59" s="24"/>
      <c r="O59" s="23"/>
      <c r="P59" s="23"/>
      <c r="Q59" s="24"/>
      <c r="R59" s="23"/>
      <c r="S59" s="23"/>
      <c r="T59" s="24"/>
      <c r="U59" s="23"/>
      <c r="V59" s="23"/>
      <c r="W59" s="24"/>
      <c r="X59" s="23"/>
      <c r="Y59" s="23"/>
      <c r="Z59" s="25"/>
      <c r="AA59" s="23"/>
      <c r="AB59" s="23"/>
      <c r="AC59" s="24"/>
      <c r="AD59" s="23"/>
      <c r="AE59" s="23"/>
      <c r="AF59" s="26"/>
      <c r="AG59" s="23"/>
      <c r="AH59" s="23"/>
      <c r="AI59" s="26"/>
      <c r="AJ59" s="23"/>
      <c r="AK59" s="23"/>
      <c r="AL59" s="26"/>
      <c r="AM59" s="27"/>
    </row>
    <row r="60" spans="1:41" x14ac:dyDescent="0.25">
      <c r="C60" s="17"/>
      <c r="D60" s="18"/>
      <c r="E60" s="19"/>
      <c r="F60" s="19"/>
      <c r="G60" s="19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</row>
    <row r="61" spans="1:41" s="28" customFormat="1" x14ac:dyDescent="0.25">
      <c r="C61" s="17"/>
      <c r="D61" s="18"/>
      <c r="E61" s="19"/>
      <c r="F61" s="19"/>
      <c r="G61" s="19"/>
      <c r="H61" s="20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  <c r="AO61" s="29"/>
    </row>
    <row r="62" spans="1:41" s="28" customFormat="1" x14ac:dyDescent="0.25">
      <c r="C62" s="17"/>
      <c r="D62" s="18"/>
      <c r="E62" s="19"/>
      <c r="F62" s="19"/>
      <c r="G62" s="19"/>
      <c r="H62" s="20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  <c r="AO62" s="29"/>
    </row>
    <row r="63" spans="1:41" s="28" customFormat="1" x14ac:dyDescent="0.25">
      <c r="C63" s="17"/>
      <c r="D63" s="18"/>
      <c r="E63" s="19"/>
      <c r="F63" s="19"/>
      <c r="G63" s="19"/>
      <c r="H63" s="20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  <c r="AO63" s="29"/>
    </row>
    <row r="64" spans="1:41" s="28" customFormat="1" x14ac:dyDescent="0.25">
      <c r="C64" s="17"/>
      <c r="D64" s="18"/>
      <c r="E64" s="19"/>
      <c r="F64" s="19"/>
      <c r="G64" s="19"/>
      <c r="H64" s="20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  <c r="AO64" s="29"/>
    </row>
    <row r="65" spans="3:41" s="28" customFormat="1" x14ac:dyDescent="0.25">
      <c r="C65" s="17"/>
      <c r="D65" s="18"/>
      <c r="E65" s="19"/>
      <c r="F65" s="19"/>
      <c r="G65" s="19"/>
      <c r="H65" s="20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  <c r="AO65" s="29"/>
    </row>
    <row r="66" spans="3:41" s="28" customFormat="1" x14ac:dyDescent="0.25">
      <c r="C66" s="17"/>
      <c r="D66" s="18"/>
      <c r="E66" s="19"/>
      <c r="F66" s="19"/>
      <c r="G66" s="19"/>
      <c r="H66" s="20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  <c r="AO66" s="29"/>
    </row>
    <row r="67" spans="3:41" s="28" customFormat="1" x14ac:dyDescent="0.25">
      <c r="C67" s="17"/>
      <c r="D67" s="18"/>
      <c r="E67" s="19"/>
      <c r="F67" s="19"/>
      <c r="G67" s="19"/>
      <c r="H67" s="20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  <c r="AO67" s="29"/>
    </row>
    <row r="68" spans="3:41" s="28" customFormat="1" x14ac:dyDescent="0.25">
      <c r="C68" s="17"/>
      <c r="D68" s="18"/>
      <c r="E68" s="19"/>
      <c r="F68" s="19"/>
      <c r="G68" s="19"/>
      <c r="H68" s="20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  <c r="AO68" s="29"/>
    </row>
    <row r="69" spans="3:41" s="28" customFormat="1" x14ac:dyDescent="0.25">
      <c r="C69" s="17"/>
      <c r="D69" s="18"/>
      <c r="E69" s="19"/>
      <c r="F69" s="19"/>
      <c r="G69" s="19"/>
      <c r="H69" s="20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  <c r="AO69" s="29"/>
    </row>
    <row r="70" spans="3:41" s="28" customFormat="1" x14ac:dyDescent="0.25">
      <c r="C70" s="17"/>
      <c r="D70" s="18"/>
      <c r="E70" s="19"/>
      <c r="F70" s="19"/>
      <c r="G70" s="19"/>
      <c r="H70" s="20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  <c r="AO70" s="29"/>
    </row>
    <row r="71" spans="3:41" s="28" customFormat="1" x14ac:dyDescent="0.25"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3:41" s="28" customFormat="1" x14ac:dyDescent="0.25"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3:41" s="28" customFormat="1" x14ac:dyDescent="0.25"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3:41" s="28" customFormat="1" x14ac:dyDescent="0.25"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3:41" s="28" customFormat="1" x14ac:dyDescent="0.25"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3:41" s="28" customFormat="1" x14ac:dyDescent="0.25"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3:41" s="28" customFormat="1" x14ac:dyDescent="0.25"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3:41" s="28" customFormat="1" x14ac:dyDescent="0.25"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3:41" s="28" customFormat="1" x14ac:dyDescent="0.25"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3:41" s="28" customFormat="1" x14ac:dyDescent="0.25"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3:41" s="28" customFormat="1" x14ac:dyDescent="0.25"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3:41" s="28" customFormat="1" x14ac:dyDescent="0.25"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3:41" s="28" customFormat="1" x14ac:dyDescent="0.25"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3:41" s="28" customFormat="1" x14ac:dyDescent="0.25"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3:41" s="28" customFormat="1" x14ac:dyDescent="0.25"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3:41" s="28" customFormat="1" x14ac:dyDescent="0.25"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3:41" s="28" customFormat="1" x14ac:dyDescent="0.25"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3:41" s="28" customFormat="1" x14ac:dyDescent="0.25"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23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31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19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</sheetData>
  <autoFilter ref="C3:CG49"/>
  <sortState ref="C5:AP49">
    <sortCondition descending="1" ref="AM4:AM49"/>
  </sortState>
  <mergeCells count="23">
    <mergeCell ref="R2:T2"/>
    <mergeCell ref="G2:G3"/>
    <mergeCell ref="I2:I3"/>
    <mergeCell ref="J2:J3"/>
    <mergeCell ref="K2:K3"/>
    <mergeCell ref="L2:N2"/>
    <mergeCell ref="O2:Q2"/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</mergeCells>
  <pageMargins left="1.03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HAZARA</vt:lpstr>
      <vt:lpstr>'UC HAZARA'!_FilterDatabase</vt:lpstr>
      <vt:lpstr>'UC HAZARA'!Print_Titles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dcterms:created xsi:type="dcterms:W3CDTF">2022-08-03T17:21:25Z</dcterms:created>
  <dcterms:modified xsi:type="dcterms:W3CDTF">2022-08-30T16:17:56Z</dcterms:modified>
</cp:coreProperties>
</file>