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RI KOT\"/>
    </mc:Choice>
  </mc:AlternateContent>
  <bookViews>
    <workbookView xWindow="0" yWindow="0" windowWidth="20490" windowHeight="7650"/>
  </bookViews>
  <sheets>
    <sheet name="UC SHAMOZAI" sheetId="1" r:id="rId1"/>
  </sheets>
  <definedNames>
    <definedName name="_xlnm._FilterDatabase" localSheetId="0" hidden="1">'UC SHAMOZAI'!$C$3:$CG$45</definedName>
    <definedName name="_xlnm.Print_Titles" localSheetId="0">'UC SHAMOZAI'!$2:$3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W11" i="1"/>
  <c r="W10" i="1"/>
  <c r="Z22" i="1"/>
  <c r="Q8" i="1"/>
  <c r="N8" i="1"/>
  <c r="W5" i="1"/>
  <c r="W6" i="1"/>
  <c r="Z27" i="1"/>
  <c r="Q45" i="1" l="1"/>
  <c r="N45" i="1"/>
  <c r="AM45" i="1" s="1"/>
  <c r="Q44" i="1"/>
  <c r="N44" i="1"/>
  <c r="AM44" i="1" s="1"/>
  <c r="Q43" i="1"/>
  <c r="N43" i="1"/>
  <c r="Q42" i="1"/>
  <c r="N42" i="1"/>
  <c r="Q25" i="1"/>
  <c r="N25" i="1"/>
  <c r="AM25" i="1" s="1"/>
  <c r="Q41" i="1"/>
  <c r="N41" i="1"/>
  <c r="Q40" i="1"/>
  <c r="N40" i="1"/>
  <c r="AM40" i="1" s="1"/>
  <c r="AC19" i="1"/>
  <c r="Q19" i="1"/>
  <c r="N19" i="1"/>
  <c r="Q39" i="1"/>
  <c r="N39" i="1"/>
  <c r="Q38" i="1"/>
  <c r="N38" i="1"/>
  <c r="Q37" i="1"/>
  <c r="N37" i="1"/>
  <c r="T36" i="1"/>
  <c r="Q36" i="1"/>
  <c r="N36" i="1"/>
  <c r="Q35" i="1"/>
  <c r="N35" i="1"/>
  <c r="Q11" i="1"/>
  <c r="N11" i="1"/>
  <c r="T34" i="1"/>
  <c r="Q34" i="1"/>
  <c r="N34" i="1"/>
  <c r="Q33" i="1"/>
  <c r="N33" i="1"/>
  <c r="AI32" i="1"/>
  <c r="Q32" i="1"/>
  <c r="N32" i="1"/>
  <c r="Q31" i="1"/>
  <c r="N31" i="1"/>
  <c r="Q10" i="1"/>
  <c r="N10" i="1"/>
  <c r="AM10" i="1" s="1"/>
  <c r="T30" i="1"/>
  <c r="Q30" i="1"/>
  <c r="N30" i="1"/>
  <c r="T22" i="1"/>
  <c r="Q22" i="1"/>
  <c r="N22" i="1"/>
  <c r="Q29" i="1"/>
  <c r="N29" i="1"/>
  <c r="AM29" i="1" s="1"/>
  <c r="W8" i="1"/>
  <c r="AM8" i="1" s="1"/>
  <c r="Z28" i="1"/>
  <c r="T28" i="1"/>
  <c r="Q28" i="1"/>
  <c r="N28" i="1"/>
  <c r="Q7" i="1"/>
  <c r="N7" i="1"/>
  <c r="Q5" i="1"/>
  <c r="N5" i="1"/>
  <c r="Q6" i="1"/>
  <c r="N6" i="1"/>
  <c r="Z26" i="1"/>
  <c r="T26" i="1"/>
  <c r="Q26" i="1"/>
  <c r="N26" i="1"/>
  <c r="W24" i="1"/>
  <c r="Q24" i="1"/>
  <c r="N24" i="1"/>
  <c r="W23" i="1"/>
  <c r="Q23" i="1"/>
  <c r="N23" i="1"/>
  <c r="Z21" i="1"/>
  <c r="T21" i="1"/>
  <c r="Q21" i="1"/>
  <c r="N21" i="1"/>
  <c r="AI20" i="1"/>
  <c r="W20" i="1"/>
  <c r="Q20" i="1"/>
  <c r="N20" i="1"/>
  <c r="Z18" i="1"/>
  <c r="T18" i="1"/>
  <c r="Q18" i="1"/>
  <c r="N18" i="1"/>
  <c r="W17" i="1"/>
  <c r="Q17" i="1"/>
  <c r="N17" i="1"/>
  <c r="AC16" i="1"/>
  <c r="W16" i="1"/>
  <c r="Q16" i="1"/>
  <c r="N16" i="1"/>
  <c r="Z15" i="1"/>
  <c r="T15" i="1"/>
  <c r="Q15" i="1"/>
  <c r="N15" i="1"/>
  <c r="AI14" i="1"/>
  <c r="AC14" i="1"/>
  <c r="W14" i="1"/>
  <c r="Q14" i="1"/>
  <c r="N14" i="1"/>
  <c r="W13" i="1"/>
  <c r="Q13" i="1"/>
  <c r="N13" i="1"/>
  <c r="AI12" i="1"/>
  <c r="W12" i="1"/>
  <c r="Q12" i="1"/>
  <c r="N12" i="1"/>
  <c r="T27" i="1"/>
  <c r="Q27" i="1"/>
  <c r="N27" i="1"/>
  <c r="AI9" i="1"/>
  <c r="AC9" i="1"/>
  <c r="W9" i="1"/>
  <c r="Q9" i="1"/>
  <c r="N9" i="1"/>
  <c r="W4" i="1"/>
  <c r="Q4" i="1"/>
  <c r="N4" i="1"/>
  <c r="AM5" i="1" l="1"/>
  <c r="AM33" i="1"/>
  <c r="AM37" i="1"/>
  <c r="AM14" i="1"/>
  <c r="AM21" i="1"/>
  <c r="AM24" i="1"/>
  <c r="AM28" i="1"/>
  <c r="AM20" i="1"/>
  <c r="AM31" i="1"/>
  <c r="AM17" i="1"/>
  <c r="AM6" i="1"/>
  <c r="AM15" i="1"/>
  <c r="AM16" i="1"/>
  <c r="AM18" i="1"/>
  <c r="AM12" i="1"/>
  <c r="AM39" i="1"/>
  <c r="AM22" i="1"/>
  <c r="AM41" i="1"/>
  <c r="AM7" i="1"/>
  <c r="AM36" i="1"/>
  <c r="AM38" i="1"/>
  <c r="AM35" i="1"/>
  <c r="AM42" i="1"/>
  <c r="AM27" i="1"/>
  <c r="AM23" i="1"/>
  <c r="AM26" i="1"/>
  <c r="AM30" i="1"/>
  <c r="AM32" i="1"/>
  <c r="AM19" i="1"/>
  <c r="AM4" i="1"/>
  <c r="AM9" i="1"/>
  <c r="AM13" i="1"/>
  <c r="AM34" i="1"/>
  <c r="AM11" i="1"/>
  <c r="AM43" i="1"/>
</calcChain>
</file>

<file path=xl/sharedStrings.xml><?xml version="1.0" encoding="utf-8"?>
<sst xmlns="http://schemas.openxmlformats.org/spreadsheetml/2006/main" count="845" uniqueCount="233">
  <si>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</si>
  <si>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</si>
  <si>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</si>
  <si>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</si>
  <si>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</si>
  <si>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</si>
  <si>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</si>
  <si>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</si>
  <si>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</si>
  <si>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</si>
  <si>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</si>
  <si>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</si>
  <si>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</si>
  <si>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</si>
  <si>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</si>
  <si>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</si>
  <si>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</si>
  <si>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</si>
  <si>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</si>
  <si>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</si>
  <si>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</si>
  <si>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</si>
  <si>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</si>
  <si>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SHAMOZAI</t>
  </si>
  <si>
    <t>GRAN BADSHAH</t>
  </si>
  <si>
    <t>MUHAMMAD AMIN</t>
  </si>
  <si>
    <t>1560262223865</t>
  </si>
  <si>
    <t>Male</t>
  </si>
  <si>
    <t>SWAT</t>
  </si>
  <si>
    <t>NULL</t>
  </si>
  <si>
    <t>Village khazana po zarkhela uc shamozai tehsil barikot district swat</t>
  </si>
  <si>
    <t>3149228824</t>
  </si>
  <si>
    <t>ABDUL HAMID</t>
  </si>
  <si>
    <t>ALI RAHMAN</t>
  </si>
  <si>
    <t>1560285974463</t>
  </si>
  <si>
    <t>Kozpalow chungai post office zarakhela shamozai barikot swat</t>
  </si>
  <si>
    <t>3457744674</t>
  </si>
  <si>
    <t>ABDUL HAQ</t>
  </si>
  <si>
    <t>HAJI BAHADAR</t>
  </si>
  <si>
    <t>1560303469841</t>
  </si>
  <si>
    <t>swat</t>
  </si>
  <si>
    <t>3497007654</t>
  </si>
  <si>
    <t>KIRAMAT ULLAH</t>
  </si>
  <si>
    <t>ROZIKHAN</t>
  </si>
  <si>
    <t>1560273166517</t>
  </si>
  <si>
    <t>garhai shamozai swat</t>
  </si>
  <si>
    <t>3159078478</t>
  </si>
  <si>
    <t>MUHAMMAD AHSAN</t>
  </si>
  <si>
    <t>AMAL KHAN</t>
  </si>
  <si>
    <t>1560303657929</t>
  </si>
  <si>
    <t>Garhai shamozai barikot swat</t>
  </si>
  <si>
    <t>3131994544</t>
  </si>
  <si>
    <t>ZIA UL HAQ</t>
  </si>
  <si>
    <t>BAKHT BILAND</t>
  </si>
  <si>
    <t>1560292240317</t>
  </si>
  <si>
    <t>VILLAGE AND P O GARHI SHAMOZAI DISTT SWAT</t>
  </si>
  <si>
    <t>3149297964</t>
  </si>
  <si>
    <t>ADNAN AHMAD</t>
  </si>
  <si>
    <t>RAHMAN ULLAH</t>
  </si>
  <si>
    <t>1560303466553</t>
  </si>
  <si>
    <t>Village and P o Zarakhela Area Shamozai Tehsil Barikot District Swat</t>
  </si>
  <si>
    <t>3449647599</t>
  </si>
  <si>
    <t>HAZRAT IZHAR</t>
  </si>
  <si>
    <t>HAZRAT SAID</t>
  </si>
  <si>
    <t>1560303498699</t>
  </si>
  <si>
    <t>KAWSAR KALONY ZARAKHELLA SHAMOZAI SWAT</t>
  </si>
  <si>
    <t>3483033627</t>
  </si>
  <si>
    <t>MUHAMMAD AABID</t>
  </si>
  <si>
    <t>AZIZ UR RAHMAN</t>
  </si>
  <si>
    <t>1560204769949</t>
  </si>
  <si>
    <t>Village Khazana PO Garhai Tehsil Barikot Distt Swat</t>
  </si>
  <si>
    <t>3159285855</t>
  </si>
  <si>
    <t>SHAUKAT ALI</t>
  </si>
  <si>
    <t>BAKHT RAWAN</t>
  </si>
  <si>
    <t>1560239841965</t>
  </si>
  <si>
    <t>Zarakhela Shamozai Swat</t>
  </si>
  <si>
    <t>3476343417</t>
  </si>
  <si>
    <t>HABIB UL HAQ</t>
  </si>
  <si>
    <t>ADAM KHAN</t>
  </si>
  <si>
    <t>1560299096343</t>
  </si>
  <si>
    <t>village gharai tehsil barikot swat</t>
  </si>
  <si>
    <t>3139733701</t>
  </si>
  <si>
    <t>FARMAN ULLAH</t>
  </si>
  <si>
    <t>ZIARAT GUL</t>
  </si>
  <si>
    <t>1560303536517</t>
  </si>
  <si>
    <t>village  Zarakhela Shamozai Barikot Swat</t>
  </si>
  <si>
    <t>3461548874</t>
  </si>
  <si>
    <t>MANZOOR AHMAD</t>
  </si>
  <si>
    <t>SHAMSHI FEROZ</t>
  </si>
  <si>
    <t>1560303591711</t>
  </si>
  <si>
    <t>Village Chungai PO Zarakhela Tehsil Barikot District Swat</t>
  </si>
  <si>
    <t>3415576557</t>
  </si>
  <si>
    <t>HAYAT ULLAH</t>
  </si>
  <si>
    <t>FAZAL WAHID</t>
  </si>
  <si>
    <t>1560303503443</t>
  </si>
  <si>
    <t>VILLAGE KHAZANA SHAMOZAI PO GHARAI TEH BARIKOT DISTT SWAT</t>
  </si>
  <si>
    <t>3130429044</t>
  </si>
  <si>
    <t>ADNAN KHAN</t>
  </si>
  <si>
    <t>HAZRAT SHOAIB</t>
  </si>
  <si>
    <t>1560303484393</t>
  </si>
  <si>
    <t>village kohay po zarakhela tehsill barikot district swat</t>
  </si>
  <si>
    <t>3471026622</t>
  </si>
  <si>
    <t>HAZRAT BILAL</t>
  </si>
  <si>
    <t>SHAH WAZIR KHAN</t>
  </si>
  <si>
    <t>1560303496625</t>
  </si>
  <si>
    <t>Bar palo chungai shamozai barikot swat</t>
  </si>
  <si>
    <t>3481947286</t>
  </si>
  <si>
    <t>WAQAS AHMAD</t>
  </si>
  <si>
    <t>ABDUL SHAKOOR</t>
  </si>
  <si>
    <t>1560303537189</t>
  </si>
  <si>
    <t>Moh Koz palow Chungai Village Shamozai Swat</t>
  </si>
  <si>
    <t>3108295244</t>
  </si>
  <si>
    <t>IHSANULLAH</t>
  </si>
  <si>
    <t>SALIM KHAN</t>
  </si>
  <si>
    <t>1560303600591</t>
  </si>
  <si>
    <t>Shamozai Swat</t>
  </si>
  <si>
    <t>3438091908</t>
  </si>
  <si>
    <t>ABID KHAN</t>
  </si>
  <si>
    <t>AMIR SIYAFF</t>
  </si>
  <si>
    <t>1560203601975</t>
  </si>
  <si>
    <t>3489175414</t>
  </si>
  <si>
    <t>IBRAR SHAH</t>
  </si>
  <si>
    <t>ZAHIR SHAH</t>
  </si>
  <si>
    <t>1560303634621</t>
  </si>
  <si>
    <t>Vc chungai tehsil barikot distt swat</t>
  </si>
  <si>
    <t>3450617372</t>
  </si>
  <si>
    <t>FAWAD KHAN</t>
  </si>
  <si>
    <t>SYED BAHADAR</t>
  </si>
  <si>
    <t>1560276206111</t>
  </si>
  <si>
    <t>village khazana shamozai tehsil barikot dist swat</t>
  </si>
  <si>
    <t>3139364775</t>
  </si>
  <si>
    <t>MUHAMMAD IBRAR</t>
  </si>
  <si>
    <t>MUHAMMAD QURAISH</t>
  </si>
  <si>
    <t>1560258169735</t>
  </si>
  <si>
    <t>as above</t>
  </si>
  <si>
    <t>3139732770</t>
  </si>
  <si>
    <t>SHAH E ROME</t>
  </si>
  <si>
    <t>HAJI NAWAB</t>
  </si>
  <si>
    <t>1560303542433</t>
  </si>
  <si>
    <t>village rangila post office gahry tehsil barikot distt swat</t>
  </si>
  <si>
    <t>3449544931</t>
  </si>
  <si>
    <t>NUMAN KHAN</t>
  </si>
  <si>
    <t>1560303668947</t>
  </si>
  <si>
    <t>Village kohay post Office Zarakhela tehsil Barikot district Swat</t>
  </si>
  <si>
    <t>3139373653</t>
  </si>
  <si>
    <t>IRFAN ULLAH</t>
  </si>
  <si>
    <t>TASLIM KHAN</t>
  </si>
  <si>
    <t>1560296936229</t>
  </si>
  <si>
    <t>VILLAGE BARPALOW CHUNGAI SHAMOZAI SWAT TEHSIL BARIKOT DISTRICT SWAT KHYBER PAKHTUNKHWA PAKISTAN</t>
  </si>
  <si>
    <t>3449674101</t>
  </si>
  <si>
    <t>MUHAMMAD AYAZ</t>
  </si>
  <si>
    <t>MUHAMMAD MUKHTIAR</t>
  </si>
  <si>
    <t>1610116074663</t>
  </si>
  <si>
    <t>Hussain Abad Colony Qabar Shah Shamozai PO Zarakhela Tehsil Barikot District Swat</t>
  </si>
  <si>
    <t>3469422853</t>
  </si>
  <si>
    <t>HUZIFA AZIZ</t>
  </si>
  <si>
    <t>AZIZ AHMAD</t>
  </si>
  <si>
    <t>1560303545737</t>
  </si>
  <si>
    <t>vill Chungai P O zarakhela Tehsil Barikot distt Swat</t>
  </si>
  <si>
    <t>3409274342</t>
  </si>
  <si>
    <t>SHAHAB AHMAD</t>
  </si>
  <si>
    <t>RAFIQAHMAD</t>
  </si>
  <si>
    <t>1560205507357</t>
  </si>
  <si>
    <t>Therang shamozai post zarkhela the barikot swat</t>
  </si>
  <si>
    <t>3425658594</t>
  </si>
  <si>
    <t>WAQAS AHMAD KHAN</t>
  </si>
  <si>
    <t>AZAM KHAN</t>
  </si>
  <si>
    <t>1560303589615</t>
  </si>
  <si>
    <t>Garhai  shamozai swat  tehsil barikot distt swat</t>
  </si>
  <si>
    <t>3115492358</t>
  </si>
  <si>
    <t>NASAR KHAN</t>
  </si>
  <si>
    <t>MUHAMMAD ZAHIR KHAN</t>
  </si>
  <si>
    <t>1560216800535</t>
  </si>
  <si>
    <t>Garhai shamozai tehsil barikot distt swat</t>
  </si>
  <si>
    <t>3143009814</t>
  </si>
  <si>
    <t>MUHAMMAD MUNIB</t>
  </si>
  <si>
    <t>BAKHT SARDAR</t>
  </si>
  <si>
    <t>1560247166493</t>
  </si>
  <si>
    <t>VILLAGE KHAZANA P O BOX ZARKHELA SHAMOZAI SWAT</t>
  </si>
  <si>
    <t>3138855528</t>
  </si>
  <si>
    <t>MURAD AHMAD</t>
  </si>
  <si>
    <t>AMIN UR RAHMAN</t>
  </si>
  <si>
    <t>1560295153661</t>
  </si>
  <si>
    <t>Gahri Area  Union council Shamozai  Tehsil Barikot  District Swat  Province KPK</t>
  </si>
  <si>
    <t>3181927736</t>
  </si>
  <si>
    <t>ASIF HUSSAIN</t>
  </si>
  <si>
    <t>SARWAR KHAN</t>
  </si>
  <si>
    <t>1560293497489</t>
  </si>
  <si>
    <t>Gharai shamozai Barikot swat</t>
  </si>
  <si>
    <t>3159797422</t>
  </si>
  <si>
    <t>IBRAR AHHMAD</t>
  </si>
  <si>
    <t>ANWAR AHMAD</t>
  </si>
  <si>
    <t>1560282757663</t>
  </si>
  <si>
    <t>Village  PO Zarakhela Shamozai Tehsil Barikot District Swat KP Pakistan</t>
  </si>
  <si>
    <t>3419182562</t>
  </si>
  <si>
    <t>SOHRAB KHAN</t>
  </si>
  <si>
    <t>MUHAMMAD IMRAN</t>
  </si>
  <si>
    <t>1560206963925</t>
  </si>
  <si>
    <t>Kawsar colony zarakhela shamozai swat</t>
  </si>
  <si>
    <t>3139076677</t>
  </si>
  <si>
    <t>MEHTAB AHMAD</t>
  </si>
  <si>
    <t>SHAHI MULK</t>
  </si>
  <si>
    <t>1560303614291</t>
  </si>
  <si>
    <t>3401954927</t>
  </si>
  <si>
    <t>1560295550773</t>
  </si>
  <si>
    <t>3169517565</t>
  </si>
  <si>
    <t>MAAZ UD DIN</t>
  </si>
  <si>
    <t>MUHAMMAD RAZIQ</t>
  </si>
  <si>
    <t>1560202265845</t>
  </si>
  <si>
    <t>3429820985</t>
  </si>
  <si>
    <t>KHATEEB KHAN</t>
  </si>
  <si>
    <t>ROMINKHAN</t>
  </si>
  <si>
    <t>1560303486371</t>
  </si>
  <si>
    <t>Vill khazana Area shamozai Teh Barikot Distt Swat</t>
  </si>
  <si>
    <t>3119500056</t>
  </si>
  <si>
    <t>SALMAN KHAN</t>
  </si>
  <si>
    <t>KISHWAR KHAN</t>
  </si>
  <si>
    <t>1560276626065</t>
  </si>
  <si>
    <t>Garhai Shamozai po garhai Barikot swat</t>
  </si>
  <si>
    <t>3159607672</t>
  </si>
  <si>
    <t>ZUBAIR KHAN</t>
  </si>
  <si>
    <t>RAHIM KHAN</t>
  </si>
  <si>
    <t>1560237937417</t>
  </si>
  <si>
    <t>villag choungai Shamozai tehsil barikot district swat</t>
  </si>
  <si>
    <t>3419075991</t>
  </si>
  <si>
    <t>NAJIB UR RAHMAN</t>
  </si>
  <si>
    <t>SHAFI UR RAHMAN</t>
  </si>
  <si>
    <t>1560303393903</t>
  </si>
  <si>
    <t>As mentioned</t>
  </si>
  <si>
    <t>3153149798</t>
  </si>
  <si>
    <t>S.No</t>
  </si>
  <si>
    <t>DOB</t>
  </si>
  <si>
    <t xml:space="preserve">IST TANTATIVE MERIT LIST UNION COUNCIL SHAMOZAI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</si>
</sst>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O4357"/>
  <sheetViews>
    <sheetView tabSelected="1" view="pageBreakPreview" zoomScale="60" zoomScaleNormal="100" workbookViewId="0">
      <selection activeCell="AH9" sqref="AH9"/>
    </sheetView>
  </sheetViews>
  <sheetFormatPr defaultRowHeight="15.75" x14ac:dyDescent="0.25"/>
  <cols>
    <col min="1" max="1" width="4" style="30" customWidth="1"/>
    <col min="2" max="2" width="4.5" style="30" bestFit="1" customWidth="1"/>
    <col min="3" max="3" width="7" style="32" customWidth="1"/>
    <col min="4" max="4" width="10.875" style="33" customWidth="1"/>
    <col min="5" max="5" width="8.125" style="34" customWidth="1"/>
    <col min="6" max="6" width="10.875" style="34" customWidth="1"/>
    <col min="7" max="7" width="15.62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7" t="s">
        <v>232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customFormat="1" ht="15.75" customHeight="1" x14ac:dyDescent="0.25">
      <c r="A2" s="45" t="s">
        <v>230</v>
      </c>
      <c r="B2" s="46"/>
      <c r="C2" s="44" t="s">
        <v>0</v>
      </c>
      <c r="D2" s="52" t="s">
        <v>1</v>
      </c>
      <c r="E2" s="44" t="s">
        <v>2</v>
      </c>
      <c r="F2" s="44" t="s">
        <v>3</v>
      </c>
      <c r="G2" s="41" t="s">
        <v>231</v>
      </c>
      <c r="H2" s="53" t="s">
        <v>4</v>
      </c>
      <c r="I2" s="43" t="s">
        <v>5</v>
      </c>
      <c r="J2" s="43" t="s">
        <v>6</v>
      </c>
      <c r="K2" s="44" t="s">
        <v>7</v>
      </c>
      <c r="L2" s="40" t="s">
        <v>8</v>
      </c>
      <c r="M2" s="40"/>
      <c r="N2" s="40"/>
      <c r="O2" s="40" t="s">
        <v>9</v>
      </c>
      <c r="P2" s="40"/>
      <c r="Q2" s="40"/>
      <c r="R2" s="40" t="s">
        <v>10</v>
      </c>
      <c r="S2" s="40"/>
      <c r="T2" s="40"/>
      <c r="U2" s="40" t="s">
        <v>11</v>
      </c>
      <c r="V2" s="40"/>
      <c r="W2" s="40"/>
      <c r="X2" s="40" t="s">
        <v>12</v>
      </c>
      <c r="Y2" s="40"/>
      <c r="Z2" s="40"/>
      <c r="AA2" s="40" t="s">
        <v>13</v>
      </c>
      <c r="AB2" s="40"/>
      <c r="AC2" s="40"/>
      <c r="AD2" s="40" t="s">
        <v>14</v>
      </c>
      <c r="AE2" s="40"/>
      <c r="AF2" s="40"/>
      <c r="AG2" s="40" t="s">
        <v>15</v>
      </c>
      <c r="AH2" s="40"/>
      <c r="AI2" s="40"/>
      <c r="AJ2" s="40" t="s">
        <v>16</v>
      </c>
      <c r="AK2" s="40"/>
      <c r="AL2" s="40"/>
      <c r="AM2" s="51" t="s">
        <v>17</v>
      </c>
      <c r="AN2" s="48" t="s">
        <v>18</v>
      </c>
      <c r="AO2" s="49" t="s">
        <v>19</v>
      </c>
    </row>
    <row r="3" spans="1:41" customFormat="1" ht="45" x14ac:dyDescent="0.25">
      <c r="A3" s="45"/>
      <c r="B3" s="46"/>
      <c r="C3" s="44"/>
      <c r="D3" s="52"/>
      <c r="E3" s="44"/>
      <c r="F3" s="44"/>
      <c r="G3" s="42"/>
      <c r="H3" s="54"/>
      <c r="I3" s="43"/>
      <c r="J3" s="43"/>
      <c r="K3" s="44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1"/>
      <c r="AN3" s="48"/>
      <c r="AO3" s="50"/>
    </row>
    <row r="4" spans="1:41" customFormat="1" ht="78.75" x14ac:dyDescent="0.25">
      <c r="A4" s="38">
        <v>1</v>
      </c>
      <c r="B4" s="38">
        <v>1</v>
      </c>
      <c r="C4" s="3" t="s">
        <v>23</v>
      </c>
      <c r="D4" s="4">
        <v>375665</v>
      </c>
      <c r="E4" s="5" t="s">
        <v>24</v>
      </c>
      <c r="F4" s="5" t="s">
        <v>25</v>
      </c>
      <c r="G4" s="39">
        <v>33232</v>
      </c>
      <c r="H4" s="6" t="s">
        <v>26</v>
      </c>
      <c r="I4" s="7" t="s">
        <v>27</v>
      </c>
      <c r="J4" s="8" t="s">
        <v>28</v>
      </c>
      <c r="K4" s="9">
        <v>69</v>
      </c>
      <c r="L4" s="10">
        <v>628</v>
      </c>
      <c r="M4" s="10">
        <v>900</v>
      </c>
      <c r="N4" s="11">
        <f>L4*20/M4</f>
        <v>13.955555555555556</v>
      </c>
      <c r="O4" s="10">
        <v>640</v>
      </c>
      <c r="P4" s="10">
        <v>1100</v>
      </c>
      <c r="Q4" s="11">
        <f>O4*20/P4</f>
        <v>11.636363636363637</v>
      </c>
      <c r="R4" s="10" t="s">
        <v>29</v>
      </c>
      <c r="S4" s="10" t="s">
        <v>29</v>
      </c>
      <c r="T4" s="11">
        <v>0</v>
      </c>
      <c r="U4" s="10">
        <v>3648</v>
      </c>
      <c r="V4" s="10">
        <v>4400</v>
      </c>
      <c r="W4" s="11">
        <f>U4*40/V4</f>
        <v>33.163636363636364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127.75555555555556</v>
      </c>
      <c r="AN4" s="15" t="s">
        <v>30</v>
      </c>
      <c r="AO4" s="16" t="s">
        <v>31</v>
      </c>
    </row>
    <row r="5" spans="1:41" customFormat="1" ht="47.25" x14ac:dyDescent="0.25">
      <c r="A5" s="38">
        <v>2</v>
      </c>
      <c r="B5" s="38">
        <v>17</v>
      </c>
      <c r="C5" s="3" t="s">
        <v>23</v>
      </c>
      <c r="D5" s="4">
        <v>376132</v>
      </c>
      <c r="E5" s="5" t="s">
        <v>107</v>
      </c>
      <c r="F5" s="5" t="s">
        <v>108</v>
      </c>
      <c r="G5" s="39">
        <v>35499</v>
      </c>
      <c r="H5" s="6" t="s">
        <v>109</v>
      </c>
      <c r="I5" s="7" t="s">
        <v>27</v>
      </c>
      <c r="J5" s="8" t="s">
        <v>28</v>
      </c>
      <c r="K5" s="9">
        <v>62</v>
      </c>
      <c r="L5" s="10">
        <v>726</v>
      </c>
      <c r="M5" s="10">
        <v>1050</v>
      </c>
      <c r="N5" s="11">
        <f>L5*20/M5</f>
        <v>13.828571428571429</v>
      </c>
      <c r="O5" s="10">
        <v>764</v>
      </c>
      <c r="P5" s="10">
        <v>1100</v>
      </c>
      <c r="Q5" s="11">
        <f>O5*20/P5</f>
        <v>13.890909090909091</v>
      </c>
      <c r="R5" s="10" t="s">
        <v>29</v>
      </c>
      <c r="S5" s="10" t="s">
        <v>29</v>
      </c>
      <c r="T5" s="11">
        <v>0</v>
      </c>
      <c r="U5" s="10">
        <v>3587</v>
      </c>
      <c r="V5" s="10">
        <v>4300</v>
      </c>
      <c r="W5" s="11">
        <f>U5*40/V5</f>
        <v>33.367441860465114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123.08692237994563</v>
      </c>
      <c r="AN5" s="15" t="s">
        <v>110</v>
      </c>
      <c r="AO5" s="16" t="s">
        <v>111</v>
      </c>
    </row>
    <row r="6" spans="1:41" customFormat="1" ht="47.25" x14ac:dyDescent="0.25">
      <c r="A6" s="38">
        <v>3</v>
      </c>
      <c r="B6" s="38">
        <v>16</v>
      </c>
      <c r="C6" s="3" t="s">
        <v>23</v>
      </c>
      <c r="D6" s="4">
        <v>376081</v>
      </c>
      <c r="E6" s="5" t="s">
        <v>102</v>
      </c>
      <c r="F6" s="5" t="s">
        <v>103</v>
      </c>
      <c r="G6" s="39">
        <v>34760</v>
      </c>
      <c r="H6" s="6" t="s">
        <v>104</v>
      </c>
      <c r="I6" s="7" t="s">
        <v>27</v>
      </c>
      <c r="J6" s="8" t="s">
        <v>28</v>
      </c>
      <c r="K6" s="9">
        <v>62</v>
      </c>
      <c r="L6" s="10">
        <v>806</v>
      </c>
      <c r="M6" s="10">
        <v>1050</v>
      </c>
      <c r="N6" s="11">
        <f>L6*20/M6</f>
        <v>15.352380952380953</v>
      </c>
      <c r="O6" s="10">
        <v>773</v>
      </c>
      <c r="P6" s="10">
        <v>1100</v>
      </c>
      <c r="Q6" s="11">
        <f>O6*20/P6</f>
        <v>14.054545454545455</v>
      </c>
      <c r="R6" s="10" t="s">
        <v>29</v>
      </c>
      <c r="S6" s="10" t="s">
        <v>29</v>
      </c>
      <c r="T6" s="11">
        <v>0</v>
      </c>
      <c r="U6" s="10">
        <v>3104</v>
      </c>
      <c r="V6" s="10">
        <v>4500</v>
      </c>
      <c r="W6" s="11">
        <f>U6*40/V6</f>
        <v>27.591111111111111</v>
      </c>
      <c r="X6" s="10"/>
      <c r="Y6" s="10"/>
      <c r="Z6" s="12"/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118.99803751803751</v>
      </c>
      <c r="AN6" s="15" t="s">
        <v>105</v>
      </c>
      <c r="AO6" s="16" t="s">
        <v>106</v>
      </c>
    </row>
    <row r="7" spans="1:41" customFormat="1" ht="47.25" x14ac:dyDescent="0.25">
      <c r="A7" s="38">
        <v>24</v>
      </c>
      <c r="B7" s="38">
        <v>18</v>
      </c>
      <c r="C7" s="3" t="s">
        <v>23</v>
      </c>
      <c r="D7" s="4">
        <v>376188</v>
      </c>
      <c r="E7" s="5" t="s">
        <v>112</v>
      </c>
      <c r="F7" s="5" t="s">
        <v>113</v>
      </c>
      <c r="G7" s="39">
        <v>36161</v>
      </c>
      <c r="H7" s="6" t="s">
        <v>114</v>
      </c>
      <c r="I7" s="7" t="s">
        <v>27</v>
      </c>
      <c r="J7" s="8" t="s">
        <v>28</v>
      </c>
      <c r="K7" s="9">
        <v>56</v>
      </c>
      <c r="L7" s="10">
        <v>853</v>
      </c>
      <c r="M7" s="10">
        <v>1100</v>
      </c>
      <c r="N7" s="11">
        <f>L7*20/M7</f>
        <v>15.50909090909091</v>
      </c>
      <c r="O7" s="10">
        <v>840</v>
      </c>
      <c r="P7" s="10">
        <v>1100</v>
      </c>
      <c r="Q7" s="11">
        <f>O7*20/P7</f>
        <v>15.272727272727273</v>
      </c>
      <c r="R7" s="10" t="s">
        <v>29</v>
      </c>
      <c r="S7" s="10" t="s">
        <v>29</v>
      </c>
      <c r="T7" s="11">
        <v>0</v>
      </c>
      <c r="U7" s="10">
        <v>3516</v>
      </c>
      <c r="V7" s="10">
        <v>4200</v>
      </c>
      <c r="W7" s="11">
        <v>30.62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117.40181818181819</v>
      </c>
      <c r="AN7" s="15" t="s">
        <v>115</v>
      </c>
      <c r="AO7" s="16" t="s">
        <v>116</v>
      </c>
    </row>
    <row r="8" spans="1:41" customFormat="1" ht="47.25" x14ac:dyDescent="0.25">
      <c r="A8" s="38">
        <v>4</v>
      </c>
      <c r="B8" s="38">
        <v>20</v>
      </c>
      <c r="C8" s="3" t="s">
        <v>23</v>
      </c>
      <c r="D8" s="4">
        <v>376206</v>
      </c>
      <c r="E8" s="5" t="s">
        <v>121</v>
      </c>
      <c r="F8" s="5" t="s">
        <v>122</v>
      </c>
      <c r="G8" s="39">
        <v>36080</v>
      </c>
      <c r="H8" s="6" t="s">
        <v>123</v>
      </c>
      <c r="I8" s="7" t="s">
        <v>27</v>
      </c>
      <c r="J8" s="8" t="s">
        <v>28</v>
      </c>
      <c r="K8" s="9">
        <v>57</v>
      </c>
      <c r="L8" s="10">
        <v>804</v>
      </c>
      <c r="M8" s="10">
        <v>1100</v>
      </c>
      <c r="N8" s="11">
        <f>L8*20/M8</f>
        <v>14.618181818181819</v>
      </c>
      <c r="O8" s="10">
        <v>815</v>
      </c>
      <c r="P8" s="10">
        <v>1100</v>
      </c>
      <c r="Q8" s="11">
        <f>O8*20/P8</f>
        <v>14.818181818181818</v>
      </c>
      <c r="R8" s="10" t="s">
        <v>29</v>
      </c>
      <c r="S8" s="10" t="s">
        <v>29</v>
      </c>
      <c r="T8" s="11">
        <v>0</v>
      </c>
      <c r="U8" s="10">
        <v>3227</v>
      </c>
      <c r="V8" s="10">
        <v>4450</v>
      </c>
      <c r="W8" s="11">
        <f>U8*40/V8</f>
        <v>29.006741573033707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115.44310520939734</v>
      </c>
      <c r="AN8" s="15" t="s">
        <v>124</v>
      </c>
      <c r="AO8" s="16" t="s">
        <v>125</v>
      </c>
    </row>
    <row r="9" spans="1:41" customFormat="1" ht="63" x14ac:dyDescent="0.25">
      <c r="A9" s="38">
        <v>5</v>
      </c>
      <c r="B9" s="38">
        <v>2</v>
      </c>
      <c r="C9" s="3" t="s">
        <v>23</v>
      </c>
      <c r="D9" s="4">
        <v>375852</v>
      </c>
      <c r="E9" s="5" t="s">
        <v>32</v>
      </c>
      <c r="F9" s="5" t="s">
        <v>33</v>
      </c>
      <c r="G9" s="39">
        <v>31885</v>
      </c>
      <c r="H9" s="6" t="s">
        <v>34</v>
      </c>
      <c r="I9" s="7" t="s">
        <v>27</v>
      </c>
      <c r="J9" s="8" t="s">
        <v>28</v>
      </c>
      <c r="K9" s="9">
        <v>49</v>
      </c>
      <c r="L9" s="10">
        <v>582</v>
      </c>
      <c r="M9" s="10">
        <v>850</v>
      </c>
      <c r="N9" s="11">
        <f>L9*20/M9</f>
        <v>13.694117647058823</v>
      </c>
      <c r="O9" s="10">
        <v>676</v>
      </c>
      <c r="P9" s="10">
        <v>1100</v>
      </c>
      <c r="Q9" s="11">
        <f>O9*20/P9</f>
        <v>12.290909090909091</v>
      </c>
      <c r="R9" s="10" t="s">
        <v>29</v>
      </c>
      <c r="S9" s="10" t="s">
        <v>29</v>
      </c>
      <c r="T9" s="11">
        <v>0</v>
      </c>
      <c r="U9" s="10">
        <v>3304</v>
      </c>
      <c r="V9" s="10">
        <v>4100</v>
      </c>
      <c r="W9" s="11">
        <f>U9*40/V9</f>
        <v>32.234146341463415</v>
      </c>
      <c r="X9" s="10" t="s">
        <v>29</v>
      </c>
      <c r="Y9" s="10" t="s">
        <v>29</v>
      </c>
      <c r="Z9" s="12">
        <v>0</v>
      </c>
      <c r="AA9" s="10">
        <v>1404</v>
      </c>
      <c r="AB9" s="10">
        <v>1800</v>
      </c>
      <c r="AC9" s="11">
        <f>AA9*5/AB9</f>
        <v>3.9</v>
      </c>
      <c r="AD9" s="10" t="s">
        <v>29</v>
      </c>
      <c r="AE9" s="10" t="s">
        <v>29</v>
      </c>
      <c r="AF9" s="13">
        <v>0</v>
      </c>
      <c r="AG9" s="10">
        <v>626</v>
      </c>
      <c r="AH9" s="10">
        <v>800</v>
      </c>
      <c r="AI9" s="13">
        <f>AG9*5/AH9</f>
        <v>3.9125000000000001</v>
      </c>
      <c r="AJ9" s="10" t="s">
        <v>29</v>
      </c>
      <c r="AK9" s="10" t="s">
        <v>29</v>
      </c>
      <c r="AL9" s="13">
        <v>0</v>
      </c>
      <c r="AM9" s="14">
        <f>K9+N9+Q9+T9+W9+Z9+AC9+AF9+AI9+AL9</f>
        <v>115.03167307943133</v>
      </c>
      <c r="AN9" s="15" t="s">
        <v>35</v>
      </c>
      <c r="AO9" s="16" t="s">
        <v>36</v>
      </c>
    </row>
    <row r="10" spans="1:41" customFormat="1" ht="63" x14ac:dyDescent="0.25">
      <c r="A10" s="38">
        <v>6</v>
      </c>
      <c r="B10" s="38">
        <v>24</v>
      </c>
      <c r="C10" s="3" t="s">
        <v>23</v>
      </c>
      <c r="D10" s="4">
        <v>376225</v>
      </c>
      <c r="E10" s="5" t="s">
        <v>141</v>
      </c>
      <c r="F10" s="5" t="s">
        <v>98</v>
      </c>
      <c r="G10" s="39">
        <v>35864</v>
      </c>
      <c r="H10" s="6" t="s">
        <v>142</v>
      </c>
      <c r="I10" s="7" t="s">
        <v>27</v>
      </c>
      <c r="J10" s="8" t="s">
        <v>28</v>
      </c>
      <c r="K10" s="9">
        <v>50</v>
      </c>
      <c r="L10" s="10">
        <v>846</v>
      </c>
      <c r="M10" s="10">
        <v>1100</v>
      </c>
      <c r="N10" s="11">
        <f>L10*20/M10</f>
        <v>15.381818181818181</v>
      </c>
      <c r="O10" s="10">
        <v>836</v>
      </c>
      <c r="P10" s="10">
        <v>1100</v>
      </c>
      <c r="Q10" s="11">
        <f>O10*20/P10</f>
        <v>15.2</v>
      </c>
      <c r="R10" s="10" t="s">
        <v>29</v>
      </c>
      <c r="S10" s="10" t="s">
        <v>29</v>
      </c>
      <c r="T10" s="11">
        <v>0</v>
      </c>
      <c r="U10" s="10">
        <v>3141</v>
      </c>
      <c r="V10" s="10">
        <v>4300</v>
      </c>
      <c r="W10" s="11">
        <f>U10*40/V10</f>
        <v>29.218604651162792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109.80042283298097</v>
      </c>
      <c r="AN10" s="15" t="s">
        <v>143</v>
      </c>
      <c r="AO10" s="16" t="s">
        <v>144</v>
      </c>
    </row>
    <row r="11" spans="1:41" customFormat="1" ht="47.25" x14ac:dyDescent="0.25">
      <c r="A11" s="38">
        <v>7</v>
      </c>
      <c r="B11" s="38">
        <v>29</v>
      </c>
      <c r="C11" s="3" t="s">
        <v>23</v>
      </c>
      <c r="D11" s="4">
        <v>376173</v>
      </c>
      <c r="E11" s="5" t="s">
        <v>165</v>
      </c>
      <c r="F11" s="5" t="s">
        <v>166</v>
      </c>
      <c r="G11" s="39">
        <v>35886</v>
      </c>
      <c r="H11" s="6" t="s">
        <v>167</v>
      </c>
      <c r="I11" s="7" t="s">
        <v>27</v>
      </c>
      <c r="J11" s="8" t="s">
        <v>28</v>
      </c>
      <c r="K11" s="9">
        <v>46</v>
      </c>
      <c r="L11" s="10">
        <v>822</v>
      </c>
      <c r="M11" s="10">
        <v>1100</v>
      </c>
      <c r="N11" s="11">
        <f>L11*20/M11</f>
        <v>14.945454545454545</v>
      </c>
      <c r="O11" s="10">
        <v>859</v>
      </c>
      <c r="P11" s="10">
        <v>1100</v>
      </c>
      <c r="Q11" s="11">
        <f>O11*20/P11</f>
        <v>15.618181818181819</v>
      </c>
      <c r="R11" s="10" t="s">
        <v>29</v>
      </c>
      <c r="S11" s="10" t="s">
        <v>29</v>
      </c>
      <c r="T11" s="11">
        <v>0</v>
      </c>
      <c r="U11" s="10">
        <v>3559</v>
      </c>
      <c r="V11" s="10">
        <v>4500</v>
      </c>
      <c r="W11" s="11">
        <f>U11*40/V11</f>
        <v>31.635555555555555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108.19919191919192</v>
      </c>
      <c r="AN11" s="15" t="s">
        <v>168</v>
      </c>
      <c r="AO11" s="16" t="s">
        <v>169</v>
      </c>
    </row>
    <row r="12" spans="1:41" customFormat="1" ht="47.25" x14ac:dyDescent="0.25">
      <c r="A12" s="38">
        <v>8</v>
      </c>
      <c r="B12" s="38">
        <v>4</v>
      </c>
      <c r="C12" s="3" t="s">
        <v>23</v>
      </c>
      <c r="D12" s="4">
        <v>375746</v>
      </c>
      <c r="E12" s="5" t="s">
        <v>42</v>
      </c>
      <c r="F12" s="5" t="s">
        <v>43</v>
      </c>
      <c r="G12" s="39">
        <v>33281</v>
      </c>
      <c r="H12" s="6" t="s">
        <v>44</v>
      </c>
      <c r="I12" s="7" t="s">
        <v>27</v>
      </c>
      <c r="J12" s="8" t="s">
        <v>28</v>
      </c>
      <c r="K12" s="9">
        <v>51</v>
      </c>
      <c r="L12" s="10">
        <v>552</v>
      </c>
      <c r="M12" s="10">
        <v>1050</v>
      </c>
      <c r="N12" s="11">
        <f>L12*20/M12</f>
        <v>10.514285714285714</v>
      </c>
      <c r="O12" s="10">
        <v>576</v>
      </c>
      <c r="P12" s="10">
        <v>1100</v>
      </c>
      <c r="Q12" s="11">
        <f>O12*20/P12</f>
        <v>10.472727272727273</v>
      </c>
      <c r="R12" s="10" t="s">
        <v>29</v>
      </c>
      <c r="S12" s="10" t="s">
        <v>29</v>
      </c>
      <c r="T12" s="11">
        <v>0</v>
      </c>
      <c r="U12" s="10">
        <v>3403</v>
      </c>
      <c r="V12" s="10">
        <v>4500</v>
      </c>
      <c r="W12" s="11">
        <f>U12*40/V12</f>
        <v>30.248888888888889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>
        <v>744</v>
      </c>
      <c r="AH12" s="10">
        <v>1000</v>
      </c>
      <c r="AI12" s="13">
        <f>AG12*5/AH12</f>
        <v>3.72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105.95590187590187</v>
      </c>
      <c r="AN12" s="15" t="s">
        <v>45</v>
      </c>
      <c r="AO12" s="16" t="s">
        <v>46</v>
      </c>
    </row>
    <row r="13" spans="1:41" customFormat="1" ht="47.25" x14ac:dyDescent="0.25">
      <c r="A13" s="38">
        <v>9</v>
      </c>
      <c r="B13" s="38">
        <v>5</v>
      </c>
      <c r="C13" s="3" t="s">
        <v>23</v>
      </c>
      <c r="D13" s="4">
        <v>376215</v>
      </c>
      <c r="E13" s="5" t="s">
        <v>47</v>
      </c>
      <c r="F13" s="5" t="s">
        <v>48</v>
      </c>
      <c r="G13" s="39">
        <v>36008</v>
      </c>
      <c r="H13" s="6" t="s">
        <v>49</v>
      </c>
      <c r="I13" s="7" t="s">
        <v>27</v>
      </c>
      <c r="J13" s="8" t="s">
        <v>28</v>
      </c>
      <c r="K13" s="9">
        <v>44</v>
      </c>
      <c r="L13" s="10">
        <v>868</v>
      </c>
      <c r="M13" s="10">
        <v>1100</v>
      </c>
      <c r="N13" s="11">
        <f>L13*20/M13</f>
        <v>15.781818181818181</v>
      </c>
      <c r="O13" s="10">
        <v>803</v>
      </c>
      <c r="P13" s="10">
        <v>1100</v>
      </c>
      <c r="Q13" s="11">
        <f>O13*20/P13</f>
        <v>14.6</v>
      </c>
      <c r="R13" s="10" t="s">
        <v>29</v>
      </c>
      <c r="S13" s="10" t="s">
        <v>29</v>
      </c>
      <c r="T13" s="11">
        <v>0</v>
      </c>
      <c r="U13" s="10">
        <v>3263</v>
      </c>
      <c r="V13" s="10">
        <v>4200</v>
      </c>
      <c r="W13" s="11">
        <f>U13*40/V13</f>
        <v>31.076190476190476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105.45800865800865</v>
      </c>
      <c r="AN13" s="15" t="s">
        <v>50</v>
      </c>
      <c r="AO13" s="16" t="s">
        <v>51</v>
      </c>
    </row>
    <row r="14" spans="1:41" customFormat="1" ht="47.25" x14ac:dyDescent="0.25">
      <c r="A14" s="38">
        <v>10</v>
      </c>
      <c r="B14" s="38">
        <v>6</v>
      </c>
      <c r="C14" s="3" t="s">
        <v>23</v>
      </c>
      <c r="D14" s="4">
        <v>375904</v>
      </c>
      <c r="E14" s="5" t="s">
        <v>52</v>
      </c>
      <c r="F14" s="5" t="s">
        <v>53</v>
      </c>
      <c r="G14" s="39">
        <v>31138</v>
      </c>
      <c r="H14" s="6" t="s">
        <v>54</v>
      </c>
      <c r="I14" s="7" t="s">
        <v>27</v>
      </c>
      <c r="J14" s="8" t="s">
        <v>28</v>
      </c>
      <c r="K14" s="9">
        <v>47</v>
      </c>
      <c r="L14" s="10">
        <v>649</v>
      </c>
      <c r="M14" s="10">
        <v>850</v>
      </c>
      <c r="N14" s="11">
        <f>L14*20/M14</f>
        <v>15.270588235294118</v>
      </c>
      <c r="O14" s="10">
        <v>649</v>
      </c>
      <c r="P14" s="10">
        <v>1100</v>
      </c>
      <c r="Q14" s="11">
        <f>O14*20/P14</f>
        <v>11.8</v>
      </c>
      <c r="R14" s="10" t="s">
        <v>29</v>
      </c>
      <c r="S14" s="10" t="s">
        <v>29</v>
      </c>
      <c r="T14" s="11">
        <v>0</v>
      </c>
      <c r="U14" s="10">
        <v>2263</v>
      </c>
      <c r="V14" s="10">
        <v>3750</v>
      </c>
      <c r="W14" s="11">
        <f>U14*40/V14</f>
        <v>24.138666666666666</v>
      </c>
      <c r="X14" s="10" t="s">
        <v>29</v>
      </c>
      <c r="Y14" s="10" t="s">
        <v>29</v>
      </c>
      <c r="Z14" s="12">
        <v>0</v>
      </c>
      <c r="AA14" s="10">
        <v>594</v>
      </c>
      <c r="AB14" s="10">
        <v>1000</v>
      </c>
      <c r="AC14" s="11">
        <f>AA14*5/AB14</f>
        <v>2.97</v>
      </c>
      <c r="AD14" s="10" t="s">
        <v>29</v>
      </c>
      <c r="AE14" s="10" t="s">
        <v>29</v>
      </c>
      <c r="AF14" s="13">
        <v>0</v>
      </c>
      <c r="AG14" s="10">
        <v>565</v>
      </c>
      <c r="AH14" s="10">
        <v>800</v>
      </c>
      <c r="AI14" s="13">
        <f>AG14*5/AH14</f>
        <v>3.53125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104.71050490196079</v>
      </c>
      <c r="AN14" s="15" t="s">
        <v>55</v>
      </c>
      <c r="AO14" s="16" t="s">
        <v>56</v>
      </c>
    </row>
    <row r="15" spans="1:41" customFormat="1" ht="78.75" x14ac:dyDescent="0.25">
      <c r="A15" s="38">
        <v>11</v>
      </c>
      <c r="B15" s="38">
        <v>7</v>
      </c>
      <c r="C15" s="3" t="s">
        <v>23</v>
      </c>
      <c r="D15" s="4">
        <v>376045</v>
      </c>
      <c r="E15" s="5" t="s">
        <v>57</v>
      </c>
      <c r="F15" s="5" t="s">
        <v>58</v>
      </c>
      <c r="G15" s="39">
        <v>34148</v>
      </c>
      <c r="H15" s="6" t="s">
        <v>59</v>
      </c>
      <c r="I15" s="7" t="s">
        <v>27</v>
      </c>
      <c r="J15" s="8" t="s">
        <v>28</v>
      </c>
      <c r="K15" s="9">
        <v>54</v>
      </c>
      <c r="L15" s="10">
        <v>613</v>
      </c>
      <c r="M15" s="10">
        <v>1050</v>
      </c>
      <c r="N15" s="11">
        <f>L15*20/M15</f>
        <v>11.676190476190476</v>
      </c>
      <c r="O15" s="10">
        <v>644</v>
      </c>
      <c r="P15" s="10">
        <v>1100</v>
      </c>
      <c r="Q15" s="11">
        <f>O15*20/P15</f>
        <v>11.709090909090909</v>
      </c>
      <c r="R15" s="10">
        <v>305</v>
      </c>
      <c r="S15" s="10">
        <v>550</v>
      </c>
      <c r="T15" s="11">
        <f>R15*20/S15</f>
        <v>11.090909090909092</v>
      </c>
      <c r="U15" s="10" t="s">
        <v>29</v>
      </c>
      <c r="V15" s="10" t="s">
        <v>29</v>
      </c>
      <c r="W15" s="11">
        <v>0</v>
      </c>
      <c r="X15" s="10">
        <v>844</v>
      </c>
      <c r="Y15" s="10">
        <v>1100</v>
      </c>
      <c r="Z15" s="12">
        <f>X15*20/Y15</f>
        <v>15.345454545454546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103.82164502164501</v>
      </c>
      <c r="AN15" s="15" t="s">
        <v>60</v>
      </c>
      <c r="AO15" s="16" t="s">
        <v>61</v>
      </c>
    </row>
    <row r="16" spans="1:41" customFormat="1" ht="47.25" x14ac:dyDescent="0.25">
      <c r="A16" s="38">
        <v>12</v>
      </c>
      <c r="B16" s="38">
        <v>8</v>
      </c>
      <c r="C16" s="3" t="s">
        <v>23</v>
      </c>
      <c r="D16" s="4">
        <v>376086</v>
      </c>
      <c r="E16" s="5" t="s">
        <v>62</v>
      </c>
      <c r="F16" s="5" t="s">
        <v>63</v>
      </c>
      <c r="G16" s="39">
        <v>35128</v>
      </c>
      <c r="H16" s="6" t="s">
        <v>64</v>
      </c>
      <c r="I16" s="7" t="s">
        <v>27</v>
      </c>
      <c r="J16" s="8" t="s">
        <v>28</v>
      </c>
      <c r="K16" s="9">
        <v>42</v>
      </c>
      <c r="L16" s="10">
        <v>790</v>
      </c>
      <c r="M16" s="10">
        <v>1050</v>
      </c>
      <c r="N16" s="11">
        <f>L16*20/M16</f>
        <v>15.047619047619047</v>
      </c>
      <c r="O16" s="10">
        <v>776</v>
      </c>
      <c r="P16" s="10">
        <v>1100</v>
      </c>
      <c r="Q16" s="11">
        <f>O16*20/P16</f>
        <v>14.109090909090909</v>
      </c>
      <c r="R16" s="10" t="s">
        <v>29</v>
      </c>
      <c r="S16" s="10" t="s">
        <v>29</v>
      </c>
      <c r="T16" s="11">
        <v>0</v>
      </c>
      <c r="U16" s="10">
        <v>3220</v>
      </c>
      <c r="V16" s="10">
        <v>4500</v>
      </c>
      <c r="W16" s="11">
        <f>U16*40/V16</f>
        <v>28.622222222222224</v>
      </c>
      <c r="X16" s="10" t="s">
        <v>29</v>
      </c>
      <c r="Y16" s="10" t="s">
        <v>29</v>
      </c>
      <c r="Z16" s="12">
        <v>0</v>
      </c>
      <c r="AA16" s="10">
        <v>1318</v>
      </c>
      <c r="AB16" s="10">
        <v>1800</v>
      </c>
      <c r="AC16" s="11">
        <f>AA16*5/AB16</f>
        <v>3.661111111111111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103.44004329004329</v>
      </c>
      <c r="AN16" s="15" t="s">
        <v>65</v>
      </c>
      <c r="AO16" s="16" t="s">
        <v>66</v>
      </c>
    </row>
    <row r="17" spans="1:41" customFormat="1" ht="47.25" x14ac:dyDescent="0.25">
      <c r="A17" s="38">
        <v>13</v>
      </c>
      <c r="B17" s="38">
        <v>9</v>
      </c>
      <c r="C17" s="3" t="s">
        <v>23</v>
      </c>
      <c r="D17" s="4">
        <v>375259</v>
      </c>
      <c r="E17" s="5" t="s">
        <v>67</v>
      </c>
      <c r="F17" s="5" t="s">
        <v>68</v>
      </c>
      <c r="G17" s="39">
        <v>34704</v>
      </c>
      <c r="H17" s="6" t="s">
        <v>69</v>
      </c>
      <c r="I17" s="7" t="s">
        <v>27</v>
      </c>
      <c r="J17" s="8" t="s">
        <v>28</v>
      </c>
      <c r="K17" s="9">
        <v>42</v>
      </c>
      <c r="L17" s="10">
        <v>853</v>
      </c>
      <c r="M17" s="10">
        <v>1050</v>
      </c>
      <c r="N17" s="11">
        <f>L17*20/M17</f>
        <v>16.247619047619047</v>
      </c>
      <c r="O17" s="10">
        <v>788</v>
      </c>
      <c r="P17" s="10">
        <v>1100</v>
      </c>
      <c r="Q17" s="11">
        <f>O17*20/P17</f>
        <v>14.327272727272728</v>
      </c>
      <c r="R17" s="10" t="s">
        <v>29</v>
      </c>
      <c r="S17" s="10" t="s">
        <v>29</v>
      </c>
      <c r="T17" s="11">
        <v>0</v>
      </c>
      <c r="U17" s="10">
        <v>3103</v>
      </c>
      <c r="V17" s="10">
        <v>4100</v>
      </c>
      <c r="W17" s="11">
        <f>U17*40/V17</f>
        <v>30.273170731707317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102.84806250659909</v>
      </c>
      <c r="AN17" s="15" t="s">
        <v>70</v>
      </c>
      <c r="AO17" s="16" t="s">
        <v>71</v>
      </c>
    </row>
    <row r="18" spans="1:41" customFormat="1" ht="47.25" x14ac:dyDescent="0.25">
      <c r="A18" s="38">
        <v>14</v>
      </c>
      <c r="B18" s="38">
        <v>10</v>
      </c>
      <c r="C18" s="3" t="s">
        <v>23</v>
      </c>
      <c r="D18" s="4">
        <v>375497</v>
      </c>
      <c r="E18" s="5" t="s">
        <v>72</v>
      </c>
      <c r="F18" s="5" t="s">
        <v>73</v>
      </c>
      <c r="G18" s="39">
        <v>29321</v>
      </c>
      <c r="H18" s="6" t="s">
        <v>74</v>
      </c>
      <c r="I18" s="7" t="s">
        <v>27</v>
      </c>
      <c r="J18" s="8" t="s">
        <v>28</v>
      </c>
      <c r="K18" s="9">
        <v>56</v>
      </c>
      <c r="L18" s="10">
        <v>569</v>
      </c>
      <c r="M18" s="10">
        <v>850</v>
      </c>
      <c r="N18" s="11">
        <f>L18*20/M18</f>
        <v>13.388235294117647</v>
      </c>
      <c r="O18" s="10">
        <v>442</v>
      </c>
      <c r="P18" s="10">
        <v>1100</v>
      </c>
      <c r="Q18" s="11">
        <f>O18*20/P18</f>
        <v>8.036363636363637</v>
      </c>
      <c r="R18" s="10">
        <v>279</v>
      </c>
      <c r="S18" s="10">
        <v>550</v>
      </c>
      <c r="T18" s="11">
        <f>R18*20/S18</f>
        <v>10.145454545454545</v>
      </c>
      <c r="U18" s="10" t="s">
        <v>29</v>
      </c>
      <c r="V18" s="10" t="s">
        <v>29</v>
      </c>
      <c r="W18" s="11">
        <v>0</v>
      </c>
      <c r="X18" s="10">
        <v>1661</v>
      </c>
      <c r="Y18" s="10">
        <v>2300</v>
      </c>
      <c r="Z18" s="12">
        <f>X18*20/Y18</f>
        <v>14.443478260869565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102.01353173680539</v>
      </c>
      <c r="AN18" s="15" t="s">
        <v>75</v>
      </c>
      <c r="AO18" s="16" t="s">
        <v>76</v>
      </c>
    </row>
    <row r="19" spans="1:41" customFormat="1" ht="47.25" x14ac:dyDescent="0.25">
      <c r="A19" s="38">
        <v>15</v>
      </c>
      <c r="B19" s="38">
        <v>35</v>
      </c>
      <c r="C19" s="3" t="s">
        <v>23</v>
      </c>
      <c r="D19" s="4">
        <v>375281</v>
      </c>
      <c r="E19" s="5" t="s">
        <v>195</v>
      </c>
      <c r="F19" s="5" t="s">
        <v>196</v>
      </c>
      <c r="G19" s="39">
        <v>34002</v>
      </c>
      <c r="H19" s="6" t="s">
        <v>197</v>
      </c>
      <c r="I19" s="7" t="s">
        <v>27</v>
      </c>
      <c r="J19" s="8" t="s">
        <v>28</v>
      </c>
      <c r="K19" s="9">
        <v>41</v>
      </c>
      <c r="L19" s="10">
        <v>751</v>
      </c>
      <c r="M19" s="10">
        <v>1050</v>
      </c>
      <c r="N19" s="11">
        <f>L19*20/M19</f>
        <v>14.304761904761905</v>
      </c>
      <c r="O19" s="10">
        <v>669</v>
      </c>
      <c r="P19" s="10">
        <v>1100</v>
      </c>
      <c r="Q19" s="11">
        <f>O19*20/P19</f>
        <v>12.163636363636364</v>
      </c>
      <c r="R19" s="10" t="s">
        <v>29</v>
      </c>
      <c r="S19" s="10" t="s">
        <v>29</v>
      </c>
      <c r="T19" s="11">
        <v>0</v>
      </c>
      <c r="U19" s="10">
        <v>3220</v>
      </c>
      <c r="V19" s="10">
        <v>4300</v>
      </c>
      <c r="W19" s="11">
        <f>U19*40/V19</f>
        <v>29.953488372093023</v>
      </c>
      <c r="X19" s="10" t="s">
        <v>29</v>
      </c>
      <c r="Y19" s="10" t="s">
        <v>29</v>
      </c>
      <c r="Z19" s="12">
        <v>0</v>
      </c>
      <c r="AA19" s="10">
        <v>1224</v>
      </c>
      <c r="AB19" s="10">
        <v>1800</v>
      </c>
      <c r="AC19" s="11">
        <f>AA19*5/AB19</f>
        <v>3.4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100.82188664049129</v>
      </c>
      <c r="AN19" s="15" t="s">
        <v>198</v>
      </c>
      <c r="AO19" s="16" t="s">
        <v>199</v>
      </c>
    </row>
    <row r="20" spans="1:41" customFormat="1" ht="47.25" x14ac:dyDescent="0.25">
      <c r="A20" s="38">
        <v>16</v>
      </c>
      <c r="B20" s="38">
        <v>11</v>
      </c>
      <c r="C20" s="3" t="s">
        <v>23</v>
      </c>
      <c r="D20" s="4">
        <v>375957</v>
      </c>
      <c r="E20" s="5" t="s">
        <v>77</v>
      </c>
      <c r="F20" s="5" t="s">
        <v>78</v>
      </c>
      <c r="G20" s="39">
        <v>31838</v>
      </c>
      <c r="H20" s="6" t="s">
        <v>79</v>
      </c>
      <c r="I20" s="7" t="s">
        <v>27</v>
      </c>
      <c r="J20" s="8" t="s">
        <v>28</v>
      </c>
      <c r="K20" s="9">
        <v>47</v>
      </c>
      <c r="L20" s="10">
        <v>468</v>
      </c>
      <c r="M20" s="10">
        <v>850</v>
      </c>
      <c r="N20" s="11">
        <f>L20*20/M20</f>
        <v>11.011764705882353</v>
      </c>
      <c r="O20" s="10">
        <v>612</v>
      </c>
      <c r="P20" s="10">
        <v>1100</v>
      </c>
      <c r="Q20" s="11">
        <f>O20*20/P20</f>
        <v>11.127272727272727</v>
      </c>
      <c r="R20" s="10" t="s">
        <v>29</v>
      </c>
      <c r="S20" s="10" t="s">
        <v>29</v>
      </c>
      <c r="T20" s="11">
        <v>0</v>
      </c>
      <c r="U20" s="10">
        <v>2452</v>
      </c>
      <c r="V20" s="10">
        <v>3550</v>
      </c>
      <c r="W20" s="11">
        <f>U20*40/V20</f>
        <v>27.628169014084506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>
        <v>1107</v>
      </c>
      <c r="AH20" s="10">
        <v>1400</v>
      </c>
      <c r="AI20" s="13">
        <f>AG20*5/AH20</f>
        <v>3.9535714285714287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100.72077787581101</v>
      </c>
      <c r="AN20" s="15" t="s">
        <v>80</v>
      </c>
      <c r="AO20" s="16" t="s">
        <v>81</v>
      </c>
    </row>
    <row r="21" spans="1:41" customFormat="1" ht="47.25" x14ac:dyDescent="0.25">
      <c r="A21" s="38">
        <v>17</v>
      </c>
      <c r="B21" s="38">
        <v>12</v>
      </c>
      <c r="C21" s="3" t="s">
        <v>23</v>
      </c>
      <c r="D21" s="4">
        <v>376128</v>
      </c>
      <c r="E21" s="5" t="s">
        <v>82</v>
      </c>
      <c r="F21" s="5" t="s">
        <v>83</v>
      </c>
      <c r="G21" s="39">
        <v>35379</v>
      </c>
      <c r="H21" s="6" t="s">
        <v>84</v>
      </c>
      <c r="I21" s="7" t="s">
        <v>27</v>
      </c>
      <c r="J21" s="8" t="s">
        <v>28</v>
      </c>
      <c r="K21" s="9">
        <v>42</v>
      </c>
      <c r="L21" s="10">
        <v>717</v>
      </c>
      <c r="M21" s="10">
        <v>1050</v>
      </c>
      <c r="N21" s="11">
        <f>L21*20/M21</f>
        <v>13.657142857142857</v>
      </c>
      <c r="O21" s="10">
        <v>794</v>
      </c>
      <c r="P21" s="10">
        <v>1100</v>
      </c>
      <c r="Q21" s="11">
        <f>O21*20/P21</f>
        <v>14.436363636363636</v>
      </c>
      <c r="R21" s="10">
        <v>366</v>
      </c>
      <c r="S21" s="10">
        <v>550</v>
      </c>
      <c r="T21" s="11">
        <f>R21*20/S21</f>
        <v>13.309090909090909</v>
      </c>
      <c r="U21" s="10" t="s">
        <v>29</v>
      </c>
      <c r="V21" s="10" t="s">
        <v>29</v>
      </c>
      <c r="W21" s="11">
        <v>0</v>
      </c>
      <c r="X21" s="10">
        <v>1657</v>
      </c>
      <c r="Y21" s="10">
        <v>2000</v>
      </c>
      <c r="Z21" s="12">
        <f>X21*20/Y21</f>
        <v>16.57</v>
      </c>
      <c r="AA21" s="10">
        <v>3.3</v>
      </c>
      <c r="AB21" s="10">
        <v>4</v>
      </c>
      <c r="AC21" s="11"/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99.972597402597415</v>
      </c>
      <c r="AN21" s="15" t="s">
        <v>85</v>
      </c>
      <c r="AO21" s="16" t="s">
        <v>86</v>
      </c>
    </row>
    <row r="22" spans="1:41" customFormat="1" ht="47.25" x14ac:dyDescent="0.25">
      <c r="A22" s="38">
        <v>18</v>
      </c>
      <c r="B22" s="38">
        <v>22</v>
      </c>
      <c r="C22" s="3" t="s">
        <v>23</v>
      </c>
      <c r="D22" s="4">
        <v>375638</v>
      </c>
      <c r="E22" s="5" t="s">
        <v>131</v>
      </c>
      <c r="F22" s="5" t="s">
        <v>132</v>
      </c>
      <c r="G22" s="39">
        <v>33070</v>
      </c>
      <c r="H22" s="6" t="s">
        <v>133</v>
      </c>
      <c r="I22" s="7" t="s">
        <v>27</v>
      </c>
      <c r="J22" s="8" t="s">
        <v>28</v>
      </c>
      <c r="K22" s="9">
        <v>52</v>
      </c>
      <c r="L22" s="10">
        <v>628</v>
      </c>
      <c r="M22" s="10">
        <v>1050</v>
      </c>
      <c r="N22" s="11">
        <f>L22*20/M22</f>
        <v>11.961904761904762</v>
      </c>
      <c r="O22" s="10">
        <v>685</v>
      </c>
      <c r="P22" s="10">
        <v>1200</v>
      </c>
      <c r="Q22" s="11">
        <f>O22*20/P22</f>
        <v>11.416666666666666</v>
      </c>
      <c r="R22" s="10">
        <v>685</v>
      </c>
      <c r="S22" s="10">
        <v>1400</v>
      </c>
      <c r="T22" s="11">
        <f>R22*20/S22</f>
        <v>9.7857142857142865</v>
      </c>
      <c r="U22" s="10" t="s">
        <v>29</v>
      </c>
      <c r="V22" s="10" t="s">
        <v>29</v>
      </c>
      <c r="W22" s="11">
        <v>0</v>
      </c>
      <c r="X22" s="10">
        <v>2411</v>
      </c>
      <c r="Y22" s="10">
        <v>3500</v>
      </c>
      <c r="Z22" s="12">
        <f>X22*20/Y22</f>
        <v>13.777142857142858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98.941428571428588</v>
      </c>
      <c r="AN22" s="15" t="s">
        <v>134</v>
      </c>
      <c r="AO22" s="16" t="s">
        <v>135</v>
      </c>
    </row>
    <row r="23" spans="1:41" customFormat="1" ht="63" x14ac:dyDescent="0.25">
      <c r="A23" s="38">
        <v>19</v>
      </c>
      <c r="B23" s="38">
        <v>13</v>
      </c>
      <c r="C23" s="3" t="s">
        <v>23</v>
      </c>
      <c r="D23" s="4">
        <v>376176</v>
      </c>
      <c r="E23" s="5" t="s">
        <v>87</v>
      </c>
      <c r="F23" s="5" t="s">
        <v>88</v>
      </c>
      <c r="G23" s="39">
        <v>36234</v>
      </c>
      <c r="H23" s="6" t="s">
        <v>89</v>
      </c>
      <c r="I23" s="7" t="s">
        <v>27</v>
      </c>
      <c r="J23" s="8" t="s">
        <v>28</v>
      </c>
      <c r="K23" s="9">
        <v>44</v>
      </c>
      <c r="L23" s="10">
        <v>800</v>
      </c>
      <c r="M23" s="10">
        <v>1100</v>
      </c>
      <c r="N23" s="11">
        <f>L23*20/M23</f>
        <v>14.545454545454545</v>
      </c>
      <c r="O23" s="10">
        <v>580</v>
      </c>
      <c r="P23" s="10">
        <v>1100</v>
      </c>
      <c r="Q23" s="11">
        <f>O23*20/P23</f>
        <v>10.545454545454545</v>
      </c>
      <c r="R23" s="10" t="s">
        <v>29</v>
      </c>
      <c r="S23" s="10" t="s">
        <v>29</v>
      </c>
      <c r="T23" s="11">
        <v>0</v>
      </c>
      <c r="U23" s="10">
        <v>3299</v>
      </c>
      <c r="V23" s="10">
        <v>4475</v>
      </c>
      <c r="W23" s="11">
        <f>U23*40/V23</f>
        <v>29.488268156424581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98.579177247333675</v>
      </c>
      <c r="AN23" s="15" t="s">
        <v>90</v>
      </c>
      <c r="AO23" s="16" t="s">
        <v>91</v>
      </c>
    </row>
    <row r="24" spans="1:41" customFormat="1" ht="78.75" x14ac:dyDescent="0.25">
      <c r="A24" s="38">
        <v>20</v>
      </c>
      <c r="B24" s="38">
        <v>14</v>
      </c>
      <c r="C24" s="3" t="s">
        <v>23</v>
      </c>
      <c r="D24" s="4">
        <v>376091</v>
      </c>
      <c r="E24" s="5" t="s">
        <v>92</v>
      </c>
      <c r="F24" s="5" t="s">
        <v>93</v>
      </c>
      <c r="G24" s="39">
        <v>35067</v>
      </c>
      <c r="H24" s="6" t="s">
        <v>94</v>
      </c>
      <c r="I24" s="7" t="s">
        <v>27</v>
      </c>
      <c r="J24" s="8" t="s">
        <v>28</v>
      </c>
      <c r="K24" s="9">
        <v>42</v>
      </c>
      <c r="L24" s="10">
        <v>715</v>
      </c>
      <c r="M24" s="10">
        <v>1050</v>
      </c>
      <c r="N24" s="11">
        <f>L24*20/M24</f>
        <v>13.619047619047619</v>
      </c>
      <c r="O24" s="10">
        <v>685</v>
      </c>
      <c r="P24" s="10">
        <v>1100</v>
      </c>
      <c r="Q24" s="11">
        <f>O24*20/P24</f>
        <v>12.454545454545455</v>
      </c>
      <c r="R24" s="10" t="s">
        <v>29</v>
      </c>
      <c r="S24" s="10" t="s">
        <v>29</v>
      </c>
      <c r="T24" s="11">
        <v>0</v>
      </c>
      <c r="U24" s="10">
        <v>3229</v>
      </c>
      <c r="V24" s="10">
        <v>4300</v>
      </c>
      <c r="W24" s="11">
        <f>U24*40/V24</f>
        <v>30.037209302325582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98.110802375918652</v>
      </c>
      <c r="AN24" s="15" t="s">
        <v>95</v>
      </c>
      <c r="AO24" s="16" t="s">
        <v>96</v>
      </c>
    </row>
    <row r="25" spans="1:41" customFormat="1" ht="47.25" x14ac:dyDescent="0.25">
      <c r="A25" s="38">
        <v>21</v>
      </c>
      <c r="B25" s="38">
        <v>38</v>
      </c>
      <c r="C25" s="3" t="s">
        <v>23</v>
      </c>
      <c r="D25" s="4">
        <v>375226</v>
      </c>
      <c r="E25" s="5" t="s">
        <v>206</v>
      </c>
      <c r="F25" s="5" t="s">
        <v>207</v>
      </c>
      <c r="G25" s="39">
        <v>32975</v>
      </c>
      <c r="H25" s="6" t="s">
        <v>208</v>
      </c>
      <c r="I25" s="7" t="s">
        <v>27</v>
      </c>
      <c r="J25" s="8" t="s">
        <v>28</v>
      </c>
      <c r="K25" s="9">
        <v>40</v>
      </c>
      <c r="L25" s="10">
        <v>811</v>
      </c>
      <c r="M25" s="10">
        <v>1050</v>
      </c>
      <c r="N25" s="11">
        <f>L25*20/M25</f>
        <v>15.447619047619048</v>
      </c>
      <c r="O25" s="10">
        <v>789</v>
      </c>
      <c r="P25" s="10">
        <v>1100</v>
      </c>
      <c r="Q25" s="11">
        <f>O25*20/P25</f>
        <v>14.345454545454546</v>
      </c>
      <c r="R25" s="10" t="s">
        <v>29</v>
      </c>
      <c r="S25" s="10" t="s">
        <v>29</v>
      </c>
      <c r="T25" s="11">
        <v>0</v>
      </c>
      <c r="U25" s="10" t="s">
        <v>29</v>
      </c>
      <c r="V25" s="10" t="s">
        <v>29</v>
      </c>
      <c r="W25" s="11">
        <v>0</v>
      </c>
      <c r="X25" s="10">
        <v>3067</v>
      </c>
      <c r="Y25" s="10">
        <v>4400</v>
      </c>
      <c r="Z25" s="12">
        <v>27.08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/>
      <c r="AH25" s="10"/>
      <c r="AI25" s="13"/>
      <c r="AJ25" s="10" t="s">
        <v>29</v>
      </c>
      <c r="AK25" s="10" t="s">
        <v>29</v>
      </c>
      <c r="AL25" s="13">
        <v>0</v>
      </c>
      <c r="AM25" s="14">
        <f>K25+N25+Q25+T25+W25+Z25+AC25+AF25+AI25+AL25</f>
        <v>96.873073593073599</v>
      </c>
      <c r="AN25" s="15">
        <v>19250</v>
      </c>
      <c r="AO25" s="16" t="s">
        <v>209</v>
      </c>
    </row>
    <row r="26" spans="1:41" customFormat="1" ht="63" x14ac:dyDescent="0.25">
      <c r="A26" s="38">
        <v>22</v>
      </c>
      <c r="B26" s="38">
        <v>15</v>
      </c>
      <c r="C26" s="3" t="s">
        <v>23</v>
      </c>
      <c r="D26" s="4">
        <v>376066</v>
      </c>
      <c r="E26" s="5" t="s">
        <v>97</v>
      </c>
      <c r="F26" s="5" t="s">
        <v>98</v>
      </c>
      <c r="G26" s="39">
        <v>34439</v>
      </c>
      <c r="H26" s="6" t="s">
        <v>99</v>
      </c>
      <c r="I26" s="7" t="s">
        <v>27</v>
      </c>
      <c r="J26" s="8" t="s">
        <v>28</v>
      </c>
      <c r="K26" s="9">
        <v>45</v>
      </c>
      <c r="L26" s="10">
        <v>635</v>
      </c>
      <c r="M26" s="10">
        <v>1050</v>
      </c>
      <c r="N26" s="11">
        <f>L26*20/M26</f>
        <v>12.095238095238095</v>
      </c>
      <c r="O26" s="10">
        <v>661</v>
      </c>
      <c r="P26" s="10">
        <v>1100</v>
      </c>
      <c r="Q26" s="11">
        <f>O26*20/P26</f>
        <v>12.018181818181818</v>
      </c>
      <c r="R26" s="10">
        <v>687</v>
      </c>
      <c r="S26" s="10">
        <v>1100</v>
      </c>
      <c r="T26" s="11">
        <f>R26*20/S26</f>
        <v>12.49090909090909</v>
      </c>
      <c r="U26" s="10" t="s">
        <v>29</v>
      </c>
      <c r="V26" s="10" t="s">
        <v>29</v>
      </c>
      <c r="W26" s="11">
        <v>0</v>
      </c>
      <c r="X26" s="10">
        <v>747</v>
      </c>
      <c r="Y26" s="10">
        <v>1200</v>
      </c>
      <c r="Z26" s="12">
        <f>X26*20/Y26</f>
        <v>12.45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94.054329004329006</v>
      </c>
      <c r="AN26" s="15" t="s">
        <v>100</v>
      </c>
      <c r="AO26" s="16" t="s">
        <v>101</v>
      </c>
    </row>
    <row r="27" spans="1:41" customFormat="1" ht="47.25" x14ac:dyDescent="0.25">
      <c r="A27" s="38">
        <v>23</v>
      </c>
      <c r="B27" s="38">
        <v>3</v>
      </c>
      <c r="C27" s="3" t="s">
        <v>23</v>
      </c>
      <c r="D27" s="4">
        <v>376049</v>
      </c>
      <c r="E27" s="5" t="s">
        <v>37</v>
      </c>
      <c r="F27" s="5" t="s">
        <v>38</v>
      </c>
      <c r="G27" s="39">
        <v>34868</v>
      </c>
      <c r="H27" s="6" t="s">
        <v>39</v>
      </c>
      <c r="I27" s="7" t="s">
        <v>27</v>
      </c>
      <c r="J27" s="8" t="s">
        <v>28</v>
      </c>
      <c r="K27" s="9">
        <v>44</v>
      </c>
      <c r="L27" s="10">
        <v>698</v>
      </c>
      <c r="M27" s="10">
        <v>1050</v>
      </c>
      <c r="N27" s="11">
        <f>L27*20/M27</f>
        <v>13.295238095238096</v>
      </c>
      <c r="O27" s="10">
        <v>759</v>
      </c>
      <c r="P27" s="10">
        <v>1100</v>
      </c>
      <c r="Q27" s="11">
        <f>O27*20/P27</f>
        <v>13.8</v>
      </c>
      <c r="R27" s="10">
        <v>294</v>
      </c>
      <c r="S27" s="10">
        <v>550</v>
      </c>
      <c r="T27" s="11">
        <f>R27*20/S27</f>
        <v>10.690909090909091</v>
      </c>
      <c r="U27" s="10"/>
      <c r="V27" s="10"/>
      <c r="W27" s="11"/>
      <c r="X27" s="10">
        <v>666</v>
      </c>
      <c r="Y27" s="10">
        <v>1100</v>
      </c>
      <c r="Z27" s="12">
        <f>X27*20/Y27</f>
        <v>12.109090909090909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93.895238095238099</v>
      </c>
      <c r="AN27" s="15" t="s">
        <v>40</v>
      </c>
      <c r="AO27" s="16" t="s">
        <v>41</v>
      </c>
    </row>
    <row r="28" spans="1:41" customFormat="1" ht="47.25" x14ac:dyDescent="0.25">
      <c r="A28" s="38">
        <v>25</v>
      </c>
      <c r="B28" s="38">
        <v>19</v>
      </c>
      <c r="C28" s="3" t="s">
        <v>23</v>
      </c>
      <c r="D28" s="4">
        <v>375242</v>
      </c>
      <c r="E28" s="5" t="s">
        <v>117</v>
      </c>
      <c r="F28" s="5" t="s">
        <v>118</v>
      </c>
      <c r="G28" s="39">
        <v>28888</v>
      </c>
      <c r="H28" s="6" t="s">
        <v>119</v>
      </c>
      <c r="I28" s="7" t="s">
        <v>27</v>
      </c>
      <c r="J28" s="8" t="s">
        <v>28</v>
      </c>
      <c r="K28" s="9">
        <v>44</v>
      </c>
      <c r="L28" s="10">
        <v>521</v>
      </c>
      <c r="M28" s="10">
        <v>850</v>
      </c>
      <c r="N28" s="11">
        <f>L28*20/M28</f>
        <v>12.258823529411766</v>
      </c>
      <c r="O28" s="10">
        <v>529</v>
      </c>
      <c r="P28" s="10">
        <v>1100</v>
      </c>
      <c r="Q28" s="11">
        <f>O28*20/P28</f>
        <v>9.6181818181818191</v>
      </c>
      <c r="R28" s="10">
        <v>250</v>
      </c>
      <c r="S28" s="10">
        <v>550</v>
      </c>
      <c r="T28" s="11">
        <f>R28*20/S28</f>
        <v>9.0909090909090917</v>
      </c>
      <c r="U28" s="10" t="s">
        <v>29</v>
      </c>
      <c r="V28" s="10" t="s">
        <v>29</v>
      </c>
      <c r="W28" s="11">
        <v>0</v>
      </c>
      <c r="X28" s="10">
        <v>610</v>
      </c>
      <c r="Y28" s="10">
        <v>1100</v>
      </c>
      <c r="Z28" s="12">
        <f>X28*20/Y28</f>
        <v>11.090909090909092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86.058823529411768</v>
      </c>
      <c r="AN28" s="15" t="s">
        <v>40</v>
      </c>
      <c r="AO28" s="16" t="s">
        <v>120</v>
      </c>
    </row>
    <row r="29" spans="1:41" customFormat="1" ht="47.25" x14ac:dyDescent="0.25">
      <c r="A29" s="38">
        <v>26</v>
      </c>
      <c r="B29" s="38">
        <v>21</v>
      </c>
      <c r="C29" s="3" t="s">
        <v>23</v>
      </c>
      <c r="D29" s="4">
        <v>375766</v>
      </c>
      <c r="E29" s="5" t="s">
        <v>126</v>
      </c>
      <c r="F29" s="5" t="s">
        <v>127</v>
      </c>
      <c r="G29" s="39">
        <v>33606</v>
      </c>
      <c r="H29" s="6" t="s">
        <v>128</v>
      </c>
      <c r="I29" s="7" t="s">
        <v>27</v>
      </c>
      <c r="J29" s="8" t="s">
        <v>28</v>
      </c>
      <c r="K29" s="9">
        <v>57</v>
      </c>
      <c r="L29" s="10">
        <v>614</v>
      </c>
      <c r="M29" s="10">
        <v>900</v>
      </c>
      <c r="N29" s="11">
        <f>L29*20/M29</f>
        <v>13.644444444444444</v>
      </c>
      <c r="O29" s="10">
        <v>823</v>
      </c>
      <c r="P29" s="10">
        <v>1100</v>
      </c>
      <c r="Q29" s="11">
        <f>O29*20/P29</f>
        <v>14.963636363636363</v>
      </c>
      <c r="R29" s="10" t="s">
        <v>29</v>
      </c>
      <c r="S29" s="10" t="s">
        <v>29</v>
      </c>
      <c r="T29" s="11">
        <v>0</v>
      </c>
      <c r="U29" s="10">
        <v>2.63</v>
      </c>
      <c r="V29" s="10">
        <v>4</v>
      </c>
      <c r="W29" s="11"/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85.608080808080814</v>
      </c>
      <c r="AN29" s="15" t="s">
        <v>129</v>
      </c>
      <c r="AO29" s="16" t="s">
        <v>130</v>
      </c>
    </row>
    <row r="30" spans="1:41" customFormat="1" ht="47.25" x14ac:dyDescent="0.25">
      <c r="A30" s="38">
        <v>27</v>
      </c>
      <c r="B30" s="38">
        <v>23</v>
      </c>
      <c r="C30" s="3" t="s">
        <v>23</v>
      </c>
      <c r="D30" s="4">
        <v>376144</v>
      </c>
      <c r="E30" s="5" t="s">
        <v>136</v>
      </c>
      <c r="F30" s="5" t="s">
        <v>137</v>
      </c>
      <c r="G30" s="39">
        <v>35623</v>
      </c>
      <c r="H30" s="6" t="s">
        <v>138</v>
      </c>
      <c r="I30" s="7" t="s">
        <v>27</v>
      </c>
      <c r="J30" s="8" t="s">
        <v>28</v>
      </c>
      <c r="K30" s="9">
        <v>49</v>
      </c>
      <c r="L30" s="10">
        <v>585</v>
      </c>
      <c r="M30" s="10">
        <v>1050</v>
      </c>
      <c r="N30" s="11">
        <f>L30*20/M30</f>
        <v>11.142857142857142</v>
      </c>
      <c r="O30" s="10">
        <v>596</v>
      </c>
      <c r="P30" s="10">
        <v>1100</v>
      </c>
      <c r="Q30" s="11">
        <f>O30*20/P30</f>
        <v>10.836363636363636</v>
      </c>
      <c r="R30" s="10">
        <v>1658</v>
      </c>
      <c r="S30" s="10">
        <v>2400</v>
      </c>
      <c r="T30" s="11">
        <f>R30*20/S30</f>
        <v>13.816666666666666</v>
      </c>
      <c r="U30" s="10">
        <v>2.87</v>
      </c>
      <c r="V30" s="10">
        <v>4</v>
      </c>
      <c r="W30" s="11"/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84.795887445887445</v>
      </c>
      <c r="AN30" s="15" t="s">
        <v>139</v>
      </c>
      <c r="AO30" s="16" t="s">
        <v>140</v>
      </c>
    </row>
    <row r="31" spans="1:41" customFormat="1" ht="141.75" x14ac:dyDescent="0.25">
      <c r="A31" s="38">
        <v>28</v>
      </c>
      <c r="B31" s="38">
        <v>25</v>
      </c>
      <c r="C31" s="3" t="s">
        <v>23</v>
      </c>
      <c r="D31" s="4">
        <v>375937</v>
      </c>
      <c r="E31" s="5" t="s">
        <v>145</v>
      </c>
      <c r="F31" s="5" t="s">
        <v>146</v>
      </c>
      <c r="G31" s="39">
        <v>32849</v>
      </c>
      <c r="H31" s="6" t="s">
        <v>147</v>
      </c>
      <c r="I31" s="7" t="s">
        <v>27</v>
      </c>
      <c r="J31" s="8" t="s">
        <v>28</v>
      </c>
      <c r="K31" s="9">
        <v>52</v>
      </c>
      <c r="L31" s="10">
        <v>773</v>
      </c>
      <c r="M31" s="10">
        <v>1050</v>
      </c>
      <c r="N31" s="11">
        <f>L31*20/M31</f>
        <v>14.723809523809523</v>
      </c>
      <c r="O31" s="10">
        <v>748</v>
      </c>
      <c r="P31" s="10">
        <v>1100</v>
      </c>
      <c r="Q31" s="11">
        <f>O31*20/P31</f>
        <v>13.6</v>
      </c>
      <c r="R31" s="10" t="s">
        <v>29</v>
      </c>
      <c r="S31" s="10" t="s">
        <v>29</v>
      </c>
      <c r="T31" s="11">
        <v>0</v>
      </c>
      <c r="U31" s="10">
        <v>2.2400000000000002</v>
      </c>
      <c r="V31" s="10">
        <v>4</v>
      </c>
      <c r="W31" s="11"/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80.323809523809516</v>
      </c>
      <c r="AN31" s="15" t="s">
        <v>148</v>
      </c>
      <c r="AO31" s="16" t="s">
        <v>149</v>
      </c>
    </row>
    <row r="32" spans="1:41" customFormat="1" ht="94.5" x14ac:dyDescent="0.25">
      <c r="A32" s="38">
        <v>29</v>
      </c>
      <c r="B32" s="38">
        <v>26</v>
      </c>
      <c r="C32" s="3" t="s">
        <v>23</v>
      </c>
      <c r="D32" s="4">
        <v>376508</v>
      </c>
      <c r="E32" s="5" t="s">
        <v>150</v>
      </c>
      <c r="F32" s="5" t="s">
        <v>151</v>
      </c>
      <c r="G32" s="39">
        <v>31486</v>
      </c>
      <c r="H32" s="6" t="s">
        <v>152</v>
      </c>
      <c r="I32" s="7" t="s">
        <v>27</v>
      </c>
      <c r="J32" s="8" t="s">
        <v>28</v>
      </c>
      <c r="K32" s="9">
        <v>46</v>
      </c>
      <c r="L32" s="10">
        <v>678</v>
      </c>
      <c r="M32" s="10">
        <v>900</v>
      </c>
      <c r="N32" s="11">
        <f>L32*20/M32</f>
        <v>15.066666666666666</v>
      </c>
      <c r="O32" s="10">
        <v>784</v>
      </c>
      <c r="P32" s="10">
        <v>1100</v>
      </c>
      <c r="Q32" s="11">
        <f>O32*20/P32</f>
        <v>14.254545454545454</v>
      </c>
      <c r="R32" s="10" t="s">
        <v>29</v>
      </c>
      <c r="S32" s="10" t="s">
        <v>29</v>
      </c>
      <c r="T32" s="11">
        <v>0</v>
      </c>
      <c r="U32" s="10" t="s">
        <v>29</v>
      </c>
      <c r="V32" s="10" t="s">
        <v>29</v>
      </c>
      <c r="W32" s="11">
        <v>0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>
        <v>799</v>
      </c>
      <c r="AH32" s="10">
        <v>1000</v>
      </c>
      <c r="AI32" s="13">
        <f>AG32*5/AH32</f>
        <v>3.9950000000000001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79.316212121212118</v>
      </c>
      <c r="AN32" s="15" t="s">
        <v>153</v>
      </c>
      <c r="AO32" s="16" t="s">
        <v>154</v>
      </c>
    </row>
    <row r="33" spans="1:41" customFormat="1" ht="47.25" x14ac:dyDescent="0.25">
      <c r="A33" s="38">
        <v>30</v>
      </c>
      <c r="B33" s="38">
        <v>27</v>
      </c>
      <c r="C33" s="3" t="s">
        <v>23</v>
      </c>
      <c r="D33" s="4">
        <v>376148</v>
      </c>
      <c r="E33" s="5" t="s">
        <v>155</v>
      </c>
      <c r="F33" s="5" t="s">
        <v>156</v>
      </c>
      <c r="G33" s="39">
        <v>35521</v>
      </c>
      <c r="H33" s="6" t="s">
        <v>157</v>
      </c>
      <c r="I33" s="7" t="s">
        <v>27</v>
      </c>
      <c r="J33" s="8" t="s">
        <v>28</v>
      </c>
      <c r="K33" s="9">
        <v>50</v>
      </c>
      <c r="L33" s="10">
        <v>754</v>
      </c>
      <c r="M33" s="10">
        <v>1050</v>
      </c>
      <c r="N33" s="11">
        <f>L33*20/M33</f>
        <v>14.361904761904762</v>
      </c>
      <c r="O33" s="10">
        <v>802</v>
      </c>
      <c r="P33" s="10">
        <v>1100</v>
      </c>
      <c r="Q33" s="11">
        <f>O33*20/P33</f>
        <v>14.581818181818182</v>
      </c>
      <c r="R33" s="10" t="s">
        <v>29</v>
      </c>
      <c r="S33" s="10" t="s">
        <v>29</v>
      </c>
      <c r="T33" s="11">
        <v>0</v>
      </c>
      <c r="U33" s="10">
        <v>3.19</v>
      </c>
      <c r="V33" s="10">
        <v>4</v>
      </c>
      <c r="W33" s="11"/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78.943722943722946</v>
      </c>
      <c r="AN33" s="15" t="s">
        <v>158</v>
      </c>
      <c r="AO33" s="16" t="s">
        <v>159</v>
      </c>
    </row>
    <row r="34" spans="1:41" customFormat="1" ht="47.25" x14ac:dyDescent="0.25">
      <c r="A34" s="38">
        <v>31</v>
      </c>
      <c r="B34" s="38">
        <v>28</v>
      </c>
      <c r="C34" s="3" t="s">
        <v>23</v>
      </c>
      <c r="D34" s="4">
        <v>375269</v>
      </c>
      <c r="E34" s="5" t="s">
        <v>160</v>
      </c>
      <c r="F34" s="5" t="s">
        <v>161</v>
      </c>
      <c r="G34" s="39">
        <v>35864</v>
      </c>
      <c r="H34" s="6" t="s">
        <v>162</v>
      </c>
      <c r="I34" s="7" t="s">
        <v>27</v>
      </c>
      <c r="J34" s="8" t="s">
        <v>28</v>
      </c>
      <c r="K34" s="9">
        <v>45</v>
      </c>
      <c r="L34" s="10">
        <v>572</v>
      </c>
      <c r="M34" s="10">
        <v>1050</v>
      </c>
      <c r="N34" s="11">
        <f>L34*20/M34</f>
        <v>10.895238095238096</v>
      </c>
      <c r="O34" s="10">
        <v>662</v>
      </c>
      <c r="P34" s="10">
        <v>1100</v>
      </c>
      <c r="Q34" s="11">
        <f>O34*20/P34</f>
        <v>12.036363636363637</v>
      </c>
      <c r="R34" s="10">
        <v>256</v>
      </c>
      <c r="S34" s="10">
        <v>550</v>
      </c>
      <c r="T34" s="11">
        <f>R34*20/S34</f>
        <v>9.3090909090909086</v>
      </c>
      <c r="U34" s="10" t="s">
        <v>29</v>
      </c>
      <c r="V34" s="10" t="s">
        <v>29</v>
      </c>
      <c r="W34" s="11">
        <v>0</v>
      </c>
      <c r="X34" s="10">
        <v>3.63</v>
      </c>
      <c r="Y34" s="10">
        <v>4</v>
      </c>
      <c r="Z34" s="12"/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77.240692640692643</v>
      </c>
      <c r="AN34" s="15" t="s">
        <v>163</v>
      </c>
      <c r="AO34" s="16" t="s">
        <v>164</v>
      </c>
    </row>
    <row r="35" spans="1:41" customFormat="1" ht="47.25" x14ac:dyDescent="0.25">
      <c r="A35" s="38">
        <v>32</v>
      </c>
      <c r="B35" s="38">
        <v>30</v>
      </c>
      <c r="C35" s="3" t="s">
        <v>23</v>
      </c>
      <c r="D35" s="4">
        <v>375339</v>
      </c>
      <c r="E35" s="5" t="s">
        <v>170</v>
      </c>
      <c r="F35" s="5" t="s">
        <v>171</v>
      </c>
      <c r="G35" s="39">
        <v>35855</v>
      </c>
      <c r="H35" s="6" t="s">
        <v>172</v>
      </c>
      <c r="I35" s="7" t="s">
        <v>27</v>
      </c>
      <c r="J35" s="8" t="s">
        <v>28</v>
      </c>
      <c r="K35" s="9">
        <v>48</v>
      </c>
      <c r="L35" s="10">
        <v>795</v>
      </c>
      <c r="M35" s="10">
        <v>1100</v>
      </c>
      <c r="N35" s="11">
        <f>L35*20/M35</f>
        <v>14.454545454545455</v>
      </c>
      <c r="O35" s="10">
        <v>742</v>
      </c>
      <c r="P35" s="10">
        <v>1100</v>
      </c>
      <c r="Q35" s="11">
        <f>O35*20/P35</f>
        <v>13.49090909090909</v>
      </c>
      <c r="R35" s="10" t="s">
        <v>29</v>
      </c>
      <c r="S35" s="10" t="s">
        <v>29</v>
      </c>
      <c r="T35" s="11">
        <v>0</v>
      </c>
      <c r="U35" s="10">
        <v>3.26</v>
      </c>
      <c r="V35" s="10">
        <v>4</v>
      </c>
      <c r="W35" s="11"/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75.945454545454538</v>
      </c>
      <c r="AN35" s="15" t="s">
        <v>173</v>
      </c>
      <c r="AO35" s="16" t="s">
        <v>174</v>
      </c>
    </row>
    <row r="36" spans="1:41" customFormat="1" ht="47.25" x14ac:dyDescent="0.25">
      <c r="A36" s="38">
        <v>33</v>
      </c>
      <c r="B36" s="38">
        <v>31</v>
      </c>
      <c r="C36" s="3" t="s">
        <v>23</v>
      </c>
      <c r="D36" s="4">
        <v>375546</v>
      </c>
      <c r="E36" s="5" t="s">
        <v>175</v>
      </c>
      <c r="F36" s="5" t="s">
        <v>176</v>
      </c>
      <c r="G36" s="39">
        <v>32696</v>
      </c>
      <c r="H36" s="6" t="s">
        <v>177</v>
      </c>
      <c r="I36" s="7" t="s">
        <v>27</v>
      </c>
      <c r="J36" s="8" t="s">
        <v>28</v>
      </c>
      <c r="K36" s="9">
        <v>40</v>
      </c>
      <c r="L36" s="10">
        <v>664</v>
      </c>
      <c r="M36" s="10">
        <v>1050</v>
      </c>
      <c r="N36" s="11">
        <f>L36*20/M36</f>
        <v>12.647619047619047</v>
      </c>
      <c r="O36" s="10">
        <v>581</v>
      </c>
      <c r="P36" s="10">
        <v>1100</v>
      </c>
      <c r="Q36" s="11">
        <f>O36*20/P36</f>
        <v>10.563636363636364</v>
      </c>
      <c r="R36" s="10">
        <v>629</v>
      </c>
      <c r="S36" s="10">
        <v>1000</v>
      </c>
      <c r="T36" s="11">
        <f>R36*20/S36</f>
        <v>12.58</v>
      </c>
      <c r="U36" s="10">
        <v>2.5</v>
      </c>
      <c r="V36" s="10">
        <v>4</v>
      </c>
      <c r="W36" s="11"/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75.791255411255406</v>
      </c>
      <c r="AN36" s="15" t="s">
        <v>178</v>
      </c>
      <c r="AO36" s="16" t="s">
        <v>179</v>
      </c>
    </row>
    <row r="37" spans="1:41" customFormat="1" ht="78.75" x14ac:dyDescent="0.25">
      <c r="A37" s="38">
        <v>34</v>
      </c>
      <c r="B37" s="38">
        <v>32</v>
      </c>
      <c r="C37" s="3" t="s">
        <v>23</v>
      </c>
      <c r="D37" s="4">
        <v>375923</v>
      </c>
      <c r="E37" s="5" t="s">
        <v>180</v>
      </c>
      <c r="F37" s="5" t="s">
        <v>181</v>
      </c>
      <c r="G37" s="39">
        <v>35530</v>
      </c>
      <c r="H37" s="6" t="s">
        <v>182</v>
      </c>
      <c r="I37" s="7" t="s">
        <v>27</v>
      </c>
      <c r="J37" s="8" t="s">
        <v>28</v>
      </c>
      <c r="K37" s="9">
        <v>45</v>
      </c>
      <c r="L37" s="10">
        <v>736</v>
      </c>
      <c r="M37" s="10">
        <v>1100</v>
      </c>
      <c r="N37" s="11">
        <f>L37*20/M37</f>
        <v>13.381818181818181</v>
      </c>
      <c r="O37" s="10">
        <v>792</v>
      </c>
      <c r="P37" s="10">
        <v>1100</v>
      </c>
      <c r="Q37" s="11">
        <f>O37*20/P37</f>
        <v>14.4</v>
      </c>
      <c r="R37" s="10" t="s">
        <v>29</v>
      </c>
      <c r="S37" s="10" t="s">
        <v>29</v>
      </c>
      <c r="T37" s="11">
        <v>0</v>
      </c>
      <c r="U37" s="10">
        <v>2.67</v>
      </c>
      <c r="V37" s="10">
        <v>4</v>
      </c>
      <c r="W37" s="11"/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72.781818181818181</v>
      </c>
      <c r="AN37" s="15" t="s">
        <v>183</v>
      </c>
      <c r="AO37" s="16" t="s">
        <v>184</v>
      </c>
    </row>
    <row r="38" spans="1:41" customFormat="1" ht="47.25" x14ac:dyDescent="0.25">
      <c r="A38" s="38">
        <v>35</v>
      </c>
      <c r="B38" s="38">
        <v>33</v>
      </c>
      <c r="C38" s="3" t="s">
        <v>23</v>
      </c>
      <c r="D38" s="4">
        <v>375914</v>
      </c>
      <c r="E38" s="5" t="s">
        <v>185</v>
      </c>
      <c r="F38" s="5" t="s">
        <v>186</v>
      </c>
      <c r="G38" s="39">
        <v>35156</v>
      </c>
      <c r="H38" s="6" t="s">
        <v>187</v>
      </c>
      <c r="I38" s="7" t="s">
        <v>27</v>
      </c>
      <c r="J38" s="8" t="s">
        <v>28</v>
      </c>
      <c r="K38" s="9">
        <v>45</v>
      </c>
      <c r="L38" s="10">
        <v>648</v>
      </c>
      <c r="M38" s="10">
        <v>1050</v>
      </c>
      <c r="N38" s="11">
        <f>L38*20/M38</f>
        <v>12.342857142857143</v>
      </c>
      <c r="O38" s="10">
        <v>793</v>
      </c>
      <c r="P38" s="10">
        <v>1100</v>
      </c>
      <c r="Q38" s="11">
        <f>O38*20/P38</f>
        <v>14.418181818181818</v>
      </c>
      <c r="R38" s="10" t="s">
        <v>29</v>
      </c>
      <c r="S38" s="10" t="s">
        <v>29</v>
      </c>
      <c r="T38" s="11">
        <v>0</v>
      </c>
      <c r="U38" s="10">
        <v>3.67</v>
      </c>
      <c r="V38" s="10">
        <v>4</v>
      </c>
      <c r="W38" s="11"/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71.761038961038963</v>
      </c>
      <c r="AN38" s="15" t="s">
        <v>188</v>
      </c>
      <c r="AO38" s="16" t="s">
        <v>189</v>
      </c>
    </row>
    <row r="39" spans="1:41" customFormat="1" ht="78.75" x14ac:dyDescent="0.25">
      <c r="A39" s="38">
        <v>36</v>
      </c>
      <c r="B39" s="38">
        <v>34</v>
      </c>
      <c r="C39" s="3" t="s">
        <v>23</v>
      </c>
      <c r="D39" s="4">
        <v>375826</v>
      </c>
      <c r="E39" s="5" t="s">
        <v>190</v>
      </c>
      <c r="F39" s="5" t="s">
        <v>191</v>
      </c>
      <c r="G39" s="39">
        <v>35247</v>
      </c>
      <c r="H39" s="6" t="s">
        <v>192</v>
      </c>
      <c r="I39" s="7" t="s">
        <v>27</v>
      </c>
      <c r="J39" s="8" t="s">
        <v>28</v>
      </c>
      <c r="K39" s="9">
        <v>43</v>
      </c>
      <c r="L39" s="10">
        <v>750</v>
      </c>
      <c r="M39" s="10">
        <v>1050</v>
      </c>
      <c r="N39" s="11">
        <f>L39*20/M39</f>
        <v>14.285714285714286</v>
      </c>
      <c r="O39" s="10">
        <v>757</v>
      </c>
      <c r="P39" s="10">
        <v>1100</v>
      </c>
      <c r="Q39" s="11">
        <f>O39*20/P39</f>
        <v>13.763636363636364</v>
      </c>
      <c r="R39" s="10" t="s">
        <v>29</v>
      </c>
      <c r="S39" s="10" t="s">
        <v>29</v>
      </c>
      <c r="T39" s="11">
        <v>0</v>
      </c>
      <c r="U39" s="10">
        <v>3.1</v>
      </c>
      <c r="V39" s="10">
        <v>4</v>
      </c>
      <c r="W39" s="11"/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71.049350649350643</v>
      </c>
      <c r="AN39" s="15" t="s">
        <v>193</v>
      </c>
      <c r="AO39" s="16" t="s">
        <v>194</v>
      </c>
    </row>
    <row r="40" spans="1:41" customFormat="1" ht="47.25" x14ac:dyDescent="0.25">
      <c r="A40" s="38">
        <v>37</v>
      </c>
      <c r="B40" s="38">
        <v>36</v>
      </c>
      <c r="C40" s="3" t="s">
        <v>23</v>
      </c>
      <c r="D40" s="4">
        <v>376199</v>
      </c>
      <c r="E40" s="5" t="s">
        <v>200</v>
      </c>
      <c r="F40" s="5" t="s">
        <v>201</v>
      </c>
      <c r="G40" s="39">
        <v>36394</v>
      </c>
      <c r="H40" s="6" t="s">
        <v>202</v>
      </c>
      <c r="I40" s="7" t="s">
        <v>27</v>
      </c>
      <c r="J40" s="8" t="s">
        <v>28</v>
      </c>
      <c r="K40" s="9">
        <v>45</v>
      </c>
      <c r="L40" s="10">
        <v>762</v>
      </c>
      <c r="M40" s="10">
        <v>1100</v>
      </c>
      <c r="N40" s="11">
        <f>L40*20/M40</f>
        <v>13.854545454545455</v>
      </c>
      <c r="O40" s="10">
        <v>642</v>
      </c>
      <c r="P40" s="10">
        <v>1100</v>
      </c>
      <c r="Q40" s="11">
        <f>O40*20/P40</f>
        <v>11.672727272727272</v>
      </c>
      <c r="R40" s="10" t="s">
        <v>29</v>
      </c>
      <c r="S40" s="10" t="s">
        <v>29</v>
      </c>
      <c r="T40" s="11">
        <v>0</v>
      </c>
      <c r="U40" s="10" t="s">
        <v>29</v>
      </c>
      <c r="V40" s="10" t="s">
        <v>29</v>
      </c>
      <c r="W40" s="11">
        <v>0</v>
      </c>
      <c r="X40" s="10">
        <v>3.38</v>
      </c>
      <c r="Y40" s="10">
        <v>4</v>
      </c>
      <c r="Z40" s="12"/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70.527272727272731</v>
      </c>
      <c r="AN40" s="15" t="s">
        <v>40</v>
      </c>
      <c r="AO40" s="16" t="s">
        <v>203</v>
      </c>
    </row>
    <row r="41" spans="1:41" customFormat="1" ht="47.25" x14ac:dyDescent="0.25">
      <c r="A41" s="38">
        <v>38</v>
      </c>
      <c r="B41" s="38">
        <v>37</v>
      </c>
      <c r="C41" s="3" t="s">
        <v>23</v>
      </c>
      <c r="D41" s="4">
        <v>375927</v>
      </c>
      <c r="E41" s="5" t="s">
        <v>156</v>
      </c>
      <c r="F41" s="5" t="s">
        <v>191</v>
      </c>
      <c r="G41" s="39">
        <v>36009</v>
      </c>
      <c r="H41" s="6" t="s">
        <v>204</v>
      </c>
      <c r="I41" s="7" t="s">
        <v>27</v>
      </c>
      <c r="J41" s="8" t="s">
        <v>28</v>
      </c>
      <c r="K41" s="9">
        <v>41</v>
      </c>
      <c r="L41" s="10">
        <v>813</v>
      </c>
      <c r="M41" s="10">
        <v>1100</v>
      </c>
      <c r="N41" s="11">
        <f>L41*20/M41</f>
        <v>14.781818181818181</v>
      </c>
      <c r="O41" s="10">
        <v>795</v>
      </c>
      <c r="P41" s="10">
        <v>1100</v>
      </c>
      <c r="Q41" s="11">
        <f>O41*20/P41</f>
        <v>14.454545454545455</v>
      </c>
      <c r="R41" s="10" t="s">
        <v>29</v>
      </c>
      <c r="S41" s="10" t="s">
        <v>29</v>
      </c>
      <c r="T41" s="11">
        <v>0</v>
      </c>
      <c r="U41" s="10">
        <v>3.46</v>
      </c>
      <c r="V41" s="10">
        <v>4</v>
      </c>
      <c r="W41" s="11"/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70.236363636363635</v>
      </c>
      <c r="AN41" s="15" t="s">
        <v>75</v>
      </c>
      <c r="AO41" s="16" t="s">
        <v>205</v>
      </c>
    </row>
    <row r="42" spans="1:41" customFormat="1" ht="47.25" x14ac:dyDescent="0.25">
      <c r="A42" s="38">
        <v>39</v>
      </c>
      <c r="B42" s="38">
        <v>39</v>
      </c>
      <c r="C42" s="3" t="s">
        <v>23</v>
      </c>
      <c r="D42" s="4">
        <v>376068</v>
      </c>
      <c r="E42" s="5" t="s">
        <v>210</v>
      </c>
      <c r="F42" s="5" t="s">
        <v>211</v>
      </c>
      <c r="G42" s="39">
        <v>35072</v>
      </c>
      <c r="H42" s="6" t="s">
        <v>212</v>
      </c>
      <c r="I42" s="7" t="s">
        <v>27</v>
      </c>
      <c r="J42" s="8" t="s">
        <v>28</v>
      </c>
      <c r="K42" s="9">
        <v>41</v>
      </c>
      <c r="L42" s="10">
        <v>726</v>
      </c>
      <c r="M42" s="10">
        <v>1050</v>
      </c>
      <c r="N42" s="11">
        <f>L42*20/M42</f>
        <v>13.828571428571429</v>
      </c>
      <c r="O42" s="10">
        <v>753</v>
      </c>
      <c r="P42" s="10">
        <v>1100</v>
      </c>
      <c r="Q42" s="11">
        <f>O42*20/P42</f>
        <v>13.690909090909091</v>
      </c>
      <c r="R42" s="10" t="s">
        <v>29</v>
      </c>
      <c r="S42" s="10" t="s">
        <v>29</v>
      </c>
      <c r="T42" s="11">
        <v>0</v>
      </c>
      <c r="U42" s="10">
        <v>3.13</v>
      </c>
      <c r="V42" s="10">
        <v>4</v>
      </c>
      <c r="W42" s="11"/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68.519480519480524</v>
      </c>
      <c r="AN42" s="15" t="s">
        <v>213</v>
      </c>
      <c r="AO42" s="16" t="s">
        <v>214</v>
      </c>
    </row>
    <row r="43" spans="1:41" customFormat="1" ht="47.25" x14ac:dyDescent="0.25">
      <c r="A43" s="38">
        <v>40</v>
      </c>
      <c r="B43" s="38">
        <v>40</v>
      </c>
      <c r="C43" s="3" t="s">
        <v>23</v>
      </c>
      <c r="D43" s="4">
        <v>375771</v>
      </c>
      <c r="E43" s="5" t="s">
        <v>215</v>
      </c>
      <c r="F43" s="5" t="s">
        <v>216</v>
      </c>
      <c r="G43" s="39">
        <v>35167</v>
      </c>
      <c r="H43" s="6" t="s">
        <v>217</v>
      </c>
      <c r="I43" s="7" t="s">
        <v>27</v>
      </c>
      <c r="J43" s="8" t="s">
        <v>28</v>
      </c>
      <c r="K43" s="9">
        <v>40</v>
      </c>
      <c r="L43" s="10">
        <v>753</v>
      </c>
      <c r="M43" s="10">
        <v>1050</v>
      </c>
      <c r="N43" s="11">
        <f>L43*20/M43</f>
        <v>14.342857142857143</v>
      </c>
      <c r="O43" s="10">
        <v>772</v>
      </c>
      <c r="P43" s="10">
        <v>1100</v>
      </c>
      <c r="Q43" s="11">
        <f>O43*20/P43</f>
        <v>14.036363636363637</v>
      </c>
      <c r="R43" s="10" t="s">
        <v>29</v>
      </c>
      <c r="S43" s="10" t="s">
        <v>29</v>
      </c>
      <c r="T43" s="11">
        <v>0</v>
      </c>
      <c r="U43" s="10">
        <v>3.33</v>
      </c>
      <c r="V43" s="10">
        <v>4</v>
      </c>
      <c r="W43" s="11"/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68.379220779220773</v>
      </c>
      <c r="AN43" s="15" t="s">
        <v>218</v>
      </c>
      <c r="AO43" s="16" t="s">
        <v>219</v>
      </c>
    </row>
    <row r="44" spans="1:41" customFormat="1" ht="63" x14ac:dyDescent="0.25">
      <c r="A44" s="38">
        <v>41</v>
      </c>
      <c r="B44" s="38">
        <v>41</v>
      </c>
      <c r="C44" s="3" t="s">
        <v>23</v>
      </c>
      <c r="D44" s="4">
        <v>375486</v>
      </c>
      <c r="E44" s="5" t="s">
        <v>220</v>
      </c>
      <c r="F44" s="5" t="s">
        <v>221</v>
      </c>
      <c r="G44" s="39">
        <v>36870</v>
      </c>
      <c r="H44" s="6" t="s">
        <v>222</v>
      </c>
      <c r="I44" s="7" t="s">
        <v>27</v>
      </c>
      <c r="J44" s="8" t="s">
        <v>28</v>
      </c>
      <c r="K44" s="9">
        <v>41</v>
      </c>
      <c r="L44" s="10">
        <v>719</v>
      </c>
      <c r="M44" s="10">
        <v>1100</v>
      </c>
      <c r="N44" s="11">
        <f>L44*20/M44</f>
        <v>13.072727272727272</v>
      </c>
      <c r="O44" s="10">
        <v>771</v>
      </c>
      <c r="P44" s="10">
        <v>1100</v>
      </c>
      <c r="Q44" s="11">
        <f>O44*20/P44</f>
        <v>14.018181818181818</v>
      </c>
      <c r="R44" s="10" t="s">
        <v>29</v>
      </c>
      <c r="S44" s="10" t="s">
        <v>29</v>
      </c>
      <c r="T44" s="11">
        <v>0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68.090909090909093</v>
      </c>
      <c r="AN44" s="15" t="s">
        <v>223</v>
      </c>
      <c r="AO44" s="16" t="s">
        <v>224</v>
      </c>
    </row>
    <row r="45" spans="1:41" customFormat="1" ht="47.25" x14ac:dyDescent="0.25">
      <c r="A45" s="38">
        <v>42</v>
      </c>
      <c r="B45" s="38">
        <v>42</v>
      </c>
      <c r="C45" s="3" t="s">
        <v>23</v>
      </c>
      <c r="D45" s="4">
        <v>375976</v>
      </c>
      <c r="E45" s="5" t="s">
        <v>225</v>
      </c>
      <c r="F45" s="5" t="s">
        <v>226</v>
      </c>
      <c r="G45" s="39">
        <v>34031</v>
      </c>
      <c r="H45" s="6" t="s">
        <v>227</v>
      </c>
      <c r="I45" s="7" t="s">
        <v>27</v>
      </c>
      <c r="J45" s="8" t="s">
        <v>28</v>
      </c>
      <c r="K45" s="9">
        <v>44</v>
      </c>
      <c r="L45" s="10">
        <v>678</v>
      </c>
      <c r="M45" s="10">
        <v>1050</v>
      </c>
      <c r="N45" s="11">
        <f>L45*20/M45</f>
        <v>12.914285714285715</v>
      </c>
      <c r="O45" s="10">
        <v>605</v>
      </c>
      <c r="P45" s="10">
        <v>1100</v>
      </c>
      <c r="Q45" s="11">
        <f>O45*20/P45</f>
        <v>11</v>
      </c>
      <c r="R45" s="10" t="s">
        <v>29</v>
      </c>
      <c r="S45" s="10" t="s">
        <v>29</v>
      </c>
      <c r="T45" s="11">
        <v>0</v>
      </c>
      <c r="U45" s="10">
        <v>3.26</v>
      </c>
      <c r="V45" s="10">
        <v>4</v>
      </c>
      <c r="W45" s="11"/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>
        <v>3.13</v>
      </c>
      <c r="AH45" s="10">
        <v>4</v>
      </c>
      <c r="AI45" s="13"/>
      <c r="AJ45" s="10" t="s">
        <v>29</v>
      </c>
      <c r="AK45" s="10" t="s">
        <v>29</v>
      </c>
      <c r="AL45" s="13">
        <v>0</v>
      </c>
      <c r="AM45" s="14">
        <f>K45+N45+Q45+T45+W45+Z45+AC45+AF45+AI45+AL45</f>
        <v>67.914285714285711</v>
      </c>
      <c r="AN45" s="15" t="s">
        <v>228</v>
      </c>
      <c r="AO45" s="16" t="s">
        <v>229</v>
      </c>
    </row>
    <row r="46" spans="1:41" x14ac:dyDescent="0.25">
      <c r="C46" s="17"/>
      <c r="D46" s="18"/>
      <c r="E46" s="19"/>
      <c r="F46" s="19"/>
      <c r="G46" s="19"/>
      <c r="I46" s="21"/>
      <c r="J46" s="22"/>
      <c r="K46" s="23"/>
      <c r="L46" s="23"/>
      <c r="M46" s="23"/>
      <c r="N46" s="24"/>
      <c r="O46" s="23"/>
      <c r="P46" s="23"/>
      <c r="Q46" s="24"/>
      <c r="R46" s="23"/>
      <c r="S46" s="23"/>
      <c r="T46" s="24"/>
      <c r="U46" s="23"/>
      <c r="V46" s="23"/>
      <c r="W46" s="24"/>
      <c r="X46" s="23"/>
      <c r="Y46" s="23"/>
      <c r="Z46" s="25"/>
      <c r="AA46" s="23"/>
      <c r="AB46" s="23"/>
      <c r="AC46" s="24"/>
      <c r="AD46" s="23"/>
      <c r="AE46" s="23"/>
      <c r="AF46" s="26"/>
      <c r="AG46" s="23"/>
      <c r="AH46" s="23"/>
      <c r="AI46" s="26"/>
      <c r="AJ46" s="23"/>
      <c r="AK46" s="23"/>
      <c r="AL46" s="26"/>
      <c r="AM46" s="27"/>
    </row>
    <row r="47" spans="1:41" x14ac:dyDescent="0.25">
      <c r="C47" s="17"/>
      <c r="D47" s="18"/>
      <c r="E47" s="19"/>
      <c r="F47" s="19"/>
      <c r="G47" s="19"/>
      <c r="I47" s="21"/>
      <c r="J47" s="22"/>
      <c r="K47" s="23"/>
      <c r="L47" s="23"/>
      <c r="M47" s="23"/>
      <c r="N47" s="24"/>
      <c r="O47" s="23"/>
      <c r="P47" s="23"/>
      <c r="Q47" s="24"/>
      <c r="R47" s="23"/>
      <c r="S47" s="23"/>
      <c r="T47" s="24"/>
      <c r="U47" s="23"/>
      <c r="V47" s="23"/>
      <c r="W47" s="24"/>
      <c r="X47" s="23"/>
      <c r="Y47" s="23"/>
      <c r="Z47" s="25"/>
      <c r="AA47" s="23"/>
      <c r="AB47" s="23"/>
      <c r="AC47" s="24"/>
      <c r="AD47" s="23"/>
      <c r="AE47" s="23"/>
      <c r="AF47" s="26"/>
      <c r="AG47" s="23"/>
      <c r="AH47" s="23"/>
      <c r="AI47" s="26"/>
      <c r="AJ47" s="23"/>
      <c r="AK47" s="23"/>
      <c r="AL47" s="26"/>
      <c r="AM47" s="27"/>
    </row>
    <row r="48" spans="1:41" x14ac:dyDescent="0.25">
      <c r="C48" s="17"/>
      <c r="D48" s="18"/>
      <c r="E48" s="19"/>
      <c r="F48" s="19"/>
      <c r="G48" s="19"/>
      <c r="I48" s="21"/>
      <c r="J48" s="22"/>
      <c r="K48" s="23"/>
      <c r="L48" s="23"/>
      <c r="M48" s="23"/>
      <c r="N48" s="24"/>
      <c r="O48" s="23"/>
      <c r="P48" s="23"/>
      <c r="Q48" s="24"/>
      <c r="R48" s="23"/>
      <c r="S48" s="23"/>
      <c r="T48" s="24"/>
      <c r="U48" s="23"/>
      <c r="V48" s="23"/>
      <c r="W48" s="24"/>
      <c r="X48" s="23"/>
      <c r="Y48" s="23"/>
      <c r="Z48" s="25"/>
      <c r="AA48" s="23"/>
      <c r="AB48" s="23"/>
      <c r="AC48" s="24"/>
      <c r="AD48" s="23"/>
      <c r="AE48" s="23"/>
      <c r="AF48" s="26"/>
      <c r="AG48" s="23"/>
      <c r="AH48" s="23"/>
      <c r="AI48" s="26"/>
      <c r="AJ48" s="23"/>
      <c r="AK48" s="23"/>
      <c r="AL48" s="26"/>
      <c r="AM48" s="27"/>
    </row>
    <row r="49" spans="3:41" x14ac:dyDescent="0.25">
      <c r="C49" s="17"/>
      <c r="D49" s="18"/>
      <c r="E49" s="19"/>
      <c r="F49" s="19"/>
      <c r="G49" s="19"/>
      <c r="I49" s="21"/>
      <c r="J49" s="22"/>
      <c r="K49" s="23"/>
      <c r="L49" s="23"/>
      <c r="M49" s="23"/>
      <c r="N49" s="24"/>
      <c r="O49" s="23"/>
      <c r="P49" s="23"/>
      <c r="Q49" s="24"/>
      <c r="R49" s="23"/>
      <c r="S49" s="23"/>
      <c r="T49" s="24"/>
      <c r="U49" s="23"/>
      <c r="V49" s="23"/>
      <c r="W49" s="24"/>
      <c r="X49" s="23"/>
      <c r="Y49" s="23"/>
      <c r="Z49" s="25"/>
      <c r="AA49" s="23"/>
      <c r="AB49" s="23"/>
      <c r="AC49" s="24"/>
      <c r="AD49" s="23"/>
      <c r="AE49" s="23"/>
      <c r="AF49" s="26"/>
      <c r="AG49" s="23"/>
      <c r="AH49" s="23"/>
      <c r="AI49" s="26"/>
      <c r="AJ49" s="23"/>
      <c r="AK49" s="23"/>
      <c r="AL49" s="26"/>
      <c r="AM49" s="27"/>
    </row>
    <row r="50" spans="3:41" x14ac:dyDescent="0.25">
      <c r="C50" s="17"/>
      <c r="D50" s="18"/>
      <c r="E50" s="19"/>
      <c r="F50" s="19"/>
      <c r="G50" s="19"/>
      <c r="I50" s="21"/>
      <c r="J50" s="22"/>
      <c r="K50" s="23"/>
      <c r="L50" s="23"/>
      <c r="M50" s="23"/>
      <c r="N50" s="24"/>
      <c r="O50" s="23"/>
      <c r="P50" s="23"/>
      <c r="Q50" s="24"/>
      <c r="R50" s="23"/>
      <c r="S50" s="23"/>
      <c r="T50" s="24"/>
      <c r="U50" s="23"/>
      <c r="V50" s="23"/>
      <c r="W50" s="24"/>
      <c r="X50" s="23"/>
      <c r="Y50" s="23"/>
      <c r="Z50" s="25"/>
      <c r="AA50" s="23"/>
      <c r="AB50" s="23"/>
      <c r="AC50" s="24"/>
      <c r="AD50" s="23"/>
      <c r="AE50" s="23"/>
      <c r="AF50" s="26"/>
      <c r="AG50" s="23"/>
      <c r="AH50" s="23"/>
      <c r="AI50" s="26"/>
      <c r="AJ50" s="23"/>
      <c r="AK50" s="23"/>
      <c r="AL50" s="26"/>
      <c r="AM50" s="27"/>
    </row>
    <row r="51" spans="3:41" x14ac:dyDescent="0.25">
      <c r="C51" s="17"/>
      <c r="D51" s="18"/>
      <c r="E51" s="19"/>
      <c r="F51" s="19"/>
      <c r="G51" s="19"/>
      <c r="I51" s="21"/>
      <c r="J51" s="22"/>
      <c r="K51" s="23"/>
      <c r="L51" s="23"/>
      <c r="M51" s="23"/>
      <c r="N51" s="24"/>
      <c r="O51" s="23"/>
      <c r="P51" s="23"/>
      <c r="Q51" s="24"/>
      <c r="R51" s="23"/>
      <c r="S51" s="23"/>
      <c r="T51" s="24"/>
      <c r="U51" s="23"/>
      <c r="V51" s="23"/>
      <c r="W51" s="24"/>
      <c r="X51" s="23"/>
      <c r="Y51" s="23"/>
      <c r="Z51" s="25"/>
      <c r="AA51" s="23"/>
      <c r="AB51" s="23"/>
      <c r="AC51" s="24"/>
      <c r="AD51" s="23"/>
      <c r="AE51" s="23"/>
      <c r="AF51" s="26"/>
      <c r="AG51" s="23"/>
      <c r="AH51" s="23"/>
      <c r="AI51" s="26"/>
      <c r="AJ51" s="23"/>
      <c r="AK51" s="23"/>
      <c r="AL51" s="26"/>
      <c r="AM51" s="27"/>
    </row>
    <row r="52" spans="3:41" x14ac:dyDescent="0.25">
      <c r="C52" s="17"/>
      <c r="D52" s="18"/>
      <c r="E52" s="19"/>
      <c r="F52" s="19"/>
      <c r="G52" s="19"/>
      <c r="I52" s="21"/>
      <c r="J52" s="22"/>
      <c r="K52" s="23"/>
      <c r="L52" s="23"/>
      <c r="M52" s="23"/>
      <c r="N52" s="24"/>
      <c r="O52" s="23"/>
      <c r="P52" s="23"/>
      <c r="Q52" s="24"/>
      <c r="R52" s="23"/>
      <c r="S52" s="23"/>
      <c r="T52" s="24"/>
      <c r="U52" s="23"/>
      <c r="V52" s="23"/>
      <c r="W52" s="24"/>
      <c r="X52" s="23"/>
      <c r="Y52" s="23"/>
      <c r="Z52" s="25"/>
      <c r="AA52" s="23"/>
      <c r="AB52" s="23"/>
      <c r="AC52" s="24"/>
      <c r="AD52" s="23"/>
      <c r="AE52" s="23"/>
      <c r="AF52" s="26"/>
      <c r="AG52" s="23"/>
      <c r="AH52" s="23"/>
      <c r="AI52" s="26"/>
      <c r="AJ52" s="23"/>
      <c r="AK52" s="23"/>
      <c r="AL52" s="26"/>
      <c r="AM52" s="27"/>
    </row>
    <row r="53" spans="3:41" x14ac:dyDescent="0.25">
      <c r="C53" s="17"/>
      <c r="D53" s="18"/>
      <c r="E53" s="19"/>
      <c r="F53" s="19"/>
      <c r="G53" s="19"/>
      <c r="I53" s="21"/>
      <c r="J53" s="22"/>
      <c r="K53" s="23"/>
      <c r="L53" s="23"/>
      <c r="M53" s="23"/>
      <c r="N53" s="24"/>
      <c r="O53" s="23"/>
      <c r="P53" s="23"/>
      <c r="Q53" s="24"/>
      <c r="R53" s="23"/>
      <c r="S53" s="23"/>
      <c r="T53" s="24"/>
      <c r="U53" s="23"/>
      <c r="V53" s="23"/>
      <c r="W53" s="24"/>
      <c r="X53" s="23"/>
      <c r="Y53" s="23"/>
      <c r="Z53" s="25"/>
      <c r="AA53" s="23"/>
      <c r="AB53" s="23"/>
      <c r="AC53" s="24"/>
      <c r="AD53" s="23"/>
      <c r="AE53" s="23"/>
      <c r="AF53" s="26"/>
      <c r="AG53" s="23"/>
      <c r="AH53" s="23"/>
      <c r="AI53" s="26"/>
      <c r="AJ53" s="23"/>
      <c r="AK53" s="23"/>
      <c r="AL53" s="26"/>
      <c r="AM53" s="27"/>
    </row>
    <row r="54" spans="3:41" x14ac:dyDescent="0.25">
      <c r="C54" s="17"/>
      <c r="D54" s="18"/>
      <c r="E54" s="19"/>
      <c r="F54" s="19"/>
      <c r="G54" s="19"/>
      <c r="I54" s="21"/>
      <c r="J54" s="22"/>
      <c r="K54" s="23"/>
      <c r="L54" s="23"/>
      <c r="M54" s="23"/>
      <c r="N54" s="24"/>
      <c r="O54" s="23"/>
      <c r="P54" s="23"/>
      <c r="Q54" s="24"/>
      <c r="R54" s="23"/>
      <c r="S54" s="23"/>
      <c r="T54" s="24"/>
      <c r="U54" s="23"/>
      <c r="V54" s="23"/>
      <c r="W54" s="24"/>
      <c r="X54" s="23"/>
      <c r="Y54" s="23"/>
      <c r="Z54" s="25"/>
      <c r="AA54" s="23"/>
      <c r="AB54" s="23"/>
      <c r="AC54" s="24"/>
      <c r="AD54" s="23"/>
      <c r="AE54" s="23"/>
      <c r="AF54" s="26"/>
      <c r="AG54" s="23"/>
      <c r="AH54" s="23"/>
      <c r="AI54" s="26"/>
      <c r="AJ54" s="23"/>
      <c r="AK54" s="23"/>
      <c r="AL54" s="26"/>
      <c r="AM54" s="27"/>
    </row>
    <row r="55" spans="3:41" x14ac:dyDescent="0.25">
      <c r="C55" s="17"/>
      <c r="D55" s="18"/>
      <c r="E55" s="19"/>
      <c r="F55" s="19"/>
      <c r="G55" s="19"/>
      <c r="I55" s="21"/>
      <c r="J55" s="22"/>
      <c r="K55" s="23"/>
      <c r="L55" s="23"/>
      <c r="M55" s="23"/>
      <c r="N55" s="24"/>
      <c r="O55" s="23"/>
      <c r="P55" s="23"/>
      <c r="Q55" s="24"/>
      <c r="R55" s="23"/>
      <c r="S55" s="23"/>
      <c r="T55" s="24"/>
      <c r="U55" s="23"/>
      <c r="V55" s="23"/>
      <c r="W55" s="24"/>
      <c r="X55" s="23"/>
      <c r="Y55" s="23"/>
      <c r="Z55" s="25"/>
      <c r="AA55" s="23"/>
      <c r="AB55" s="23"/>
      <c r="AC55" s="24"/>
      <c r="AD55" s="23"/>
      <c r="AE55" s="23"/>
      <c r="AF55" s="26"/>
      <c r="AG55" s="23"/>
      <c r="AH55" s="23"/>
      <c r="AI55" s="26"/>
      <c r="AJ55" s="23"/>
      <c r="AK55" s="23"/>
      <c r="AL55" s="26"/>
      <c r="AM55" s="27"/>
    </row>
    <row r="56" spans="3:41" x14ac:dyDescent="0.25">
      <c r="C56" s="17"/>
      <c r="D56" s="18"/>
      <c r="E56" s="19"/>
      <c r="F56" s="19"/>
      <c r="G56" s="19"/>
      <c r="I56" s="21"/>
      <c r="J56" s="22"/>
      <c r="K56" s="23"/>
      <c r="L56" s="23"/>
      <c r="M56" s="23"/>
      <c r="N56" s="24"/>
      <c r="O56" s="23"/>
      <c r="P56" s="23"/>
      <c r="Q56" s="24"/>
      <c r="R56" s="23"/>
      <c r="S56" s="23"/>
      <c r="T56" s="24"/>
      <c r="U56" s="23"/>
      <c r="V56" s="23"/>
      <c r="W56" s="24"/>
      <c r="X56" s="23"/>
      <c r="Y56" s="23"/>
      <c r="Z56" s="25"/>
      <c r="AA56" s="23"/>
      <c r="AB56" s="23"/>
      <c r="AC56" s="24"/>
      <c r="AD56" s="23"/>
      <c r="AE56" s="23"/>
      <c r="AF56" s="26"/>
      <c r="AG56" s="23"/>
      <c r="AH56" s="23"/>
      <c r="AI56" s="26"/>
      <c r="AJ56" s="23"/>
      <c r="AK56" s="23"/>
      <c r="AL56" s="26"/>
      <c r="AM56" s="27"/>
    </row>
    <row r="57" spans="3:41" s="28" customFormat="1" x14ac:dyDescent="0.25">
      <c r="C57" s="17"/>
      <c r="D57" s="18"/>
      <c r="E57" s="19"/>
      <c r="F57" s="19"/>
      <c r="G57" s="19"/>
      <c r="H57" s="20"/>
      <c r="I57" s="21"/>
      <c r="J57" s="22"/>
      <c r="K57" s="23"/>
      <c r="L57" s="23"/>
      <c r="M57" s="23"/>
      <c r="N57" s="24"/>
      <c r="O57" s="23"/>
      <c r="P57" s="23"/>
      <c r="Q57" s="24"/>
      <c r="R57" s="23"/>
      <c r="S57" s="23"/>
      <c r="T57" s="24"/>
      <c r="U57" s="23"/>
      <c r="V57" s="23"/>
      <c r="W57" s="24"/>
      <c r="X57" s="23"/>
      <c r="Y57" s="23"/>
      <c r="Z57" s="25"/>
      <c r="AA57" s="23"/>
      <c r="AB57" s="23"/>
      <c r="AC57" s="24"/>
      <c r="AD57" s="23"/>
      <c r="AE57" s="23"/>
      <c r="AF57" s="26"/>
      <c r="AG57" s="23"/>
      <c r="AH57" s="23"/>
      <c r="AI57" s="26"/>
      <c r="AJ57" s="23"/>
      <c r="AK57" s="23"/>
      <c r="AL57" s="26"/>
      <c r="AM57" s="27"/>
      <c r="AO57" s="29"/>
    </row>
    <row r="58" spans="3:41" s="28" customFormat="1" x14ac:dyDescent="0.25">
      <c r="C58" s="17"/>
      <c r="D58" s="18"/>
      <c r="E58" s="19"/>
      <c r="F58" s="19"/>
      <c r="G58" s="19"/>
      <c r="H58" s="20"/>
      <c r="I58" s="21"/>
      <c r="J58" s="22"/>
      <c r="K58" s="23"/>
      <c r="L58" s="23"/>
      <c r="M58" s="23"/>
      <c r="N58" s="24"/>
      <c r="O58" s="23"/>
      <c r="P58" s="23"/>
      <c r="Q58" s="24"/>
      <c r="R58" s="23"/>
      <c r="S58" s="23"/>
      <c r="T58" s="24"/>
      <c r="U58" s="23"/>
      <c r="V58" s="23"/>
      <c r="W58" s="24"/>
      <c r="X58" s="23"/>
      <c r="Y58" s="23"/>
      <c r="Z58" s="25"/>
      <c r="AA58" s="23"/>
      <c r="AB58" s="23"/>
      <c r="AC58" s="24"/>
      <c r="AD58" s="23"/>
      <c r="AE58" s="23"/>
      <c r="AF58" s="26"/>
      <c r="AG58" s="23"/>
      <c r="AH58" s="23"/>
      <c r="AI58" s="26"/>
      <c r="AJ58" s="23"/>
      <c r="AK58" s="23"/>
      <c r="AL58" s="26"/>
      <c r="AM58" s="27"/>
      <c r="AO58" s="29"/>
    </row>
    <row r="59" spans="3:41" s="28" customFormat="1" x14ac:dyDescent="0.25">
      <c r="C59" s="17"/>
      <c r="D59" s="18"/>
      <c r="E59" s="19"/>
      <c r="F59" s="19"/>
      <c r="G59" s="19"/>
      <c r="H59" s="20"/>
      <c r="I59" s="21"/>
      <c r="J59" s="22"/>
      <c r="K59" s="23"/>
      <c r="L59" s="23"/>
      <c r="M59" s="23"/>
      <c r="N59" s="24"/>
      <c r="O59" s="23"/>
      <c r="P59" s="23"/>
      <c r="Q59" s="24"/>
      <c r="R59" s="23"/>
      <c r="S59" s="23"/>
      <c r="T59" s="24"/>
      <c r="U59" s="23"/>
      <c r="V59" s="23"/>
      <c r="W59" s="24"/>
      <c r="X59" s="23"/>
      <c r="Y59" s="23"/>
      <c r="Z59" s="25"/>
      <c r="AA59" s="23"/>
      <c r="AB59" s="23"/>
      <c r="AC59" s="24"/>
      <c r="AD59" s="23"/>
      <c r="AE59" s="23"/>
      <c r="AF59" s="26"/>
      <c r="AG59" s="23"/>
      <c r="AH59" s="23"/>
      <c r="AI59" s="26"/>
      <c r="AJ59" s="23"/>
      <c r="AK59" s="23"/>
      <c r="AL59" s="26"/>
      <c r="AM59" s="27"/>
      <c r="AO59" s="29"/>
    </row>
    <row r="60" spans="3:41" s="28" customFormat="1" x14ac:dyDescent="0.25">
      <c r="C60" s="17"/>
      <c r="D60" s="18"/>
      <c r="E60" s="19"/>
      <c r="F60" s="19"/>
      <c r="G60" s="19"/>
      <c r="H60" s="20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  <c r="AO60" s="29"/>
    </row>
    <row r="61" spans="3:41" s="28" customFormat="1" x14ac:dyDescent="0.25">
      <c r="C61" s="17"/>
      <c r="D61" s="18"/>
      <c r="E61" s="19"/>
      <c r="F61" s="19"/>
      <c r="G61" s="19"/>
      <c r="H61" s="20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  <c r="AO61" s="29"/>
    </row>
    <row r="62" spans="3:41" s="28" customFormat="1" x14ac:dyDescent="0.25">
      <c r="C62" s="17"/>
      <c r="D62" s="18"/>
      <c r="E62" s="19"/>
      <c r="F62" s="19"/>
      <c r="G62" s="19"/>
      <c r="H62" s="20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  <c r="AO62" s="29"/>
    </row>
    <row r="63" spans="3:41" s="28" customFormat="1" x14ac:dyDescent="0.25">
      <c r="C63" s="17"/>
      <c r="D63" s="18"/>
      <c r="E63" s="19"/>
      <c r="F63" s="19"/>
      <c r="G63" s="19"/>
      <c r="H63" s="20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  <c r="AO63" s="29"/>
    </row>
    <row r="64" spans="3:41" s="28" customFormat="1" x14ac:dyDescent="0.25">
      <c r="C64" s="17"/>
      <c r="D64" s="18"/>
      <c r="E64" s="19"/>
      <c r="F64" s="19"/>
      <c r="G64" s="19"/>
      <c r="H64" s="20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  <c r="AO64" s="29"/>
    </row>
    <row r="65" spans="3:41" s="28" customFormat="1" x14ac:dyDescent="0.25">
      <c r="C65" s="17"/>
      <c r="D65" s="18"/>
      <c r="E65" s="19"/>
      <c r="F65" s="19"/>
      <c r="G65" s="19"/>
      <c r="H65" s="20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  <c r="AO65" s="29"/>
    </row>
    <row r="66" spans="3:41" s="28" customFormat="1" x14ac:dyDescent="0.25">
      <c r="C66" s="17"/>
      <c r="D66" s="18"/>
      <c r="E66" s="19"/>
      <c r="F66" s="19"/>
      <c r="G66" s="19"/>
      <c r="H66" s="20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  <c r="AO66" s="29"/>
    </row>
    <row r="67" spans="3:41" s="28" customFormat="1" x14ac:dyDescent="0.25">
      <c r="C67" s="17"/>
      <c r="D67" s="18"/>
      <c r="E67" s="19"/>
      <c r="F67" s="19"/>
      <c r="G67" s="19"/>
      <c r="H67" s="20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  <c r="AO67" s="29"/>
    </row>
    <row r="68" spans="3:41" s="28" customFormat="1" x14ac:dyDescent="0.25">
      <c r="C68" s="17"/>
      <c r="D68" s="18"/>
      <c r="E68" s="19"/>
      <c r="F68" s="19"/>
      <c r="G68" s="19"/>
      <c r="H68" s="20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  <c r="AO68" s="29"/>
    </row>
    <row r="69" spans="3:41" s="28" customFormat="1" x14ac:dyDescent="0.25">
      <c r="C69" s="17"/>
      <c r="D69" s="18"/>
      <c r="E69" s="19"/>
      <c r="F69" s="19"/>
      <c r="G69" s="19"/>
      <c r="H69" s="20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  <c r="AO69" s="29"/>
    </row>
    <row r="70" spans="3:41" s="28" customFormat="1" x14ac:dyDescent="0.25">
      <c r="C70" s="17"/>
      <c r="D70" s="18"/>
      <c r="E70" s="19"/>
      <c r="F70" s="19"/>
      <c r="G70" s="19"/>
      <c r="H70" s="20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  <c r="AO70" s="29"/>
    </row>
    <row r="71" spans="3:41" s="28" customFormat="1" x14ac:dyDescent="0.25"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3:41" s="28" customFormat="1" x14ac:dyDescent="0.25"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3:41" s="28" customFormat="1" x14ac:dyDescent="0.25"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3:41" s="28" customFormat="1" x14ac:dyDescent="0.25"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3:41" s="28" customFormat="1" x14ac:dyDescent="0.25"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3:41" s="28" customFormat="1" x14ac:dyDescent="0.25"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3:41" s="28" customFormat="1" x14ac:dyDescent="0.25"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3:41" s="28" customFormat="1" x14ac:dyDescent="0.25"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3:41" s="28" customFormat="1" x14ac:dyDescent="0.25"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3:41" s="28" customFormat="1" x14ac:dyDescent="0.25"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3:41" s="28" customFormat="1" x14ac:dyDescent="0.25"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3:41" s="28" customFormat="1" x14ac:dyDescent="0.25"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3:41" s="28" customFormat="1" x14ac:dyDescent="0.25"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3:41" s="28" customFormat="1" x14ac:dyDescent="0.25"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3:41" s="28" customFormat="1" x14ac:dyDescent="0.25"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3:41" s="28" customFormat="1" x14ac:dyDescent="0.25"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3:41" s="28" customFormat="1" x14ac:dyDescent="0.25"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3:41" s="28" customFormat="1" x14ac:dyDescent="0.25"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23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31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19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</sheetData>
  <autoFilter ref="C3:CG45"/>
  <sortState ref="A5:AO45">
    <sortCondition descending="1" ref="AM4:AM45"/>
  </sortState>
  <mergeCells count="23"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R2:T2"/>
    <mergeCell ref="G2:G3"/>
    <mergeCell ref="I2:I3"/>
    <mergeCell ref="J2:J3"/>
    <mergeCell ref="K2:K3"/>
    <mergeCell ref="L2:N2"/>
    <mergeCell ref="O2:Q2"/>
  </mergeCells>
  <pageMargins left="1.41" right="0.22" top="0.5" bottom="0.37" header="0.17" footer="0.17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SHAMOZAI</vt:lpstr>
      <vt:lpstr>'UC SHAMOZAI'!Print_Titles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2022-08-04T21:10:43Z</cp:lastPrinted>
  <dcterms:created xsi:type="dcterms:W3CDTF">2022-08-03T17:22:04Z</dcterms:created>
  <dcterms:modified xsi:type="dcterms:W3CDTF">2022-08-29T16:10:47Z</dcterms:modified>
</cp:coreProperties>
</file>