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BABUZAI\"/>
    </mc:Choice>
  </mc:AlternateContent>
  <bookViews>
    <workbookView xWindow="0" yWindow="0" windowWidth="15345" windowHeight="4575"/>
  </bookViews>
  <sheets>
    <sheet name="UC AMAN KOT" sheetId="1" r:id="rId1"/>
  </sheets>
  <definedNames>
    <definedName name="_xlnm._FilterDatabase" localSheetId="0">'UC AMAN KOT'!$D$3:$CG$55</definedName>
    <definedName name="_xlnm.Print_Area" localSheetId="0">'UC AMAN KOT'!$A$1:$AQ$55</definedName>
    <definedName name="_xlnm.Print_Titles" localSheetId="0">'UC AMAN KOT'!$2:$3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9" i="1" l="1"/>
  <c r="AN26" i="1" l="1"/>
  <c r="R55" i="1"/>
  <c r="O55" i="1"/>
  <c r="AN55" i="1" s="1"/>
  <c r="R30" i="1"/>
  <c r="O30" i="1"/>
  <c r="R54" i="1"/>
  <c r="O54" i="1"/>
  <c r="AN54" i="1" s="1"/>
  <c r="R53" i="1"/>
  <c r="O53" i="1"/>
  <c r="R52" i="1"/>
  <c r="O52" i="1"/>
  <c r="AN52" i="1" s="1"/>
  <c r="R51" i="1"/>
  <c r="O51" i="1"/>
  <c r="R24" i="1"/>
  <c r="O24" i="1"/>
  <c r="AN24" i="1" s="1"/>
  <c r="R50" i="1"/>
  <c r="AN50" i="1" s="1"/>
  <c r="O50" i="1"/>
  <c r="R49" i="1"/>
  <c r="O49" i="1"/>
  <c r="AN49" i="1" s="1"/>
  <c r="R48" i="1"/>
  <c r="O48" i="1"/>
  <c r="R47" i="1"/>
  <c r="O47" i="1"/>
  <c r="AN47" i="1" s="1"/>
  <c r="AD46" i="1"/>
  <c r="R46" i="1"/>
  <c r="O46" i="1"/>
  <c r="R45" i="1"/>
  <c r="O45" i="1"/>
  <c r="R22" i="1"/>
  <c r="O22" i="1"/>
  <c r="R17" i="1"/>
  <c r="O17" i="1"/>
  <c r="R13" i="1"/>
  <c r="O13" i="1"/>
  <c r="AN13" i="1" s="1"/>
  <c r="R44" i="1"/>
  <c r="O44" i="1"/>
  <c r="R21" i="1"/>
  <c r="O21" i="1"/>
  <c r="R12" i="1"/>
  <c r="O12" i="1"/>
  <c r="AN12" i="1" s="1"/>
  <c r="R11" i="1"/>
  <c r="O11" i="1"/>
  <c r="U43" i="1"/>
  <c r="R43" i="1"/>
  <c r="O43" i="1"/>
  <c r="R42" i="1"/>
  <c r="O42" i="1"/>
  <c r="AD41" i="1"/>
  <c r="U41" i="1"/>
  <c r="R41" i="1"/>
  <c r="O41" i="1"/>
  <c r="R15" i="1"/>
  <c r="O15" i="1"/>
  <c r="AD40" i="1"/>
  <c r="U40" i="1"/>
  <c r="R40" i="1"/>
  <c r="O40" i="1"/>
  <c r="AA39" i="1"/>
  <c r="U39" i="1"/>
  <c r="R39" i="1"/>
  <c r="O39" i="1"/>
  <c r="AA38" i="1"/>
  <c r="U38" i="1"/>
  <c r="R38" i="1"/>
  <c r="O38" i="1"/>
  <c r="R37" i="1"/>
  <c r="O37" i="1"/>
  <c r="AN37" i="1" s="1"/>
  <c r="AD36" i="1"/>
  <c r="AA36" i="1"/>
  <c r="U36" i="1"/>
  <c r="R36" i="1"/>
  <c r="O36" i="1"/>
  <c r="R9" i="1"/>
  <c r="O9" i="1"/>
  <c r="AA34" i="1"/>
  <c r="U34" i="1"/>
  <c r="R34" i="1"/>
  <c r="O34" i="1"/>
  <c r="R25" i="1"/>
  <c r="O25" i="1"/>
  <c r="R33" i="1"/>
  <c r="O33" i="1"/>
  <c r="AN33" i="1" s="1"/>
  <c r="X32" i="1"/>
  <c r="O32" i="1"/>
  <c r="U31" i="1"/>
  <c r="R31" i="1"/>
  <c r="O31" i="1"/>
  <c r="R7" i="1"/>
  <c r="O7" i="1"/>
  <c r="U19" i="1"/>
  <c r="R19" i="1"/>
  <c r="O19" i="1"/>
  <c r="X29" i="1"/>
  <c r="R29" i="1"/>
  <c r="O29" i="1"/>
  <c r="X28" i="1"/>
  <c r="R28" i="1"/>
  <c r="O28" i="1"/>
  <c r="AA27" i="1"/>
  <c r="U27" i="1"/>
  <c r="R27" i="1"/>
  <c r="O27" i="1"/>
  <c r="R4" i="1"/>
  <c r="O4" i="1"/>
  <c r="AN4" i="1" s="1"/>
  <c r="U35" i="1"/>
  <c r="R35" i="1"/>
  <c r="O35" i="1"/>
  <c r="R5" i="1"/>
  <c r="O5" i="1"/>
  <c r="AA23" i="1"/>
  <c r="U23" i="1"/>
  <c r="R23" i="1"/>
  <c r="O23" i="1"/>
  <c r="X20" i="1"/>
  <c r="U20" i="1"/>
  <c r="R20" i="1"/>
  <c r="O20" i="1"/>
  <c r="AD18" i="1"/>
  <c r="AA18" i="1"/>
  <c r="U18" i="1"/>
  <c r="R18" i="1"/>
  <c r="O18" i="1"/>
  <c r="AD16" i="1"/>
  <c r="X16" i="1"/>
  <c r="R16" i="1"/>
  <c r="O16" i="1"/>
  <c r="X14" i="1"/>
  <c r="R14" i="1"/>
  <c r="O14" i="1"/>
  <c r="X10" i="1"/>
  <c r="R10" i="1"/>
  <c r="O10" i="1"/>
  <c r="AN10" i="1" s="1"/>
  <c r="X8" i="1"/>
  <c r="R8" i="1"/>
  <c r="O8" i="1"/>
  <c r="AG6" i="1"/>
  <c r="AD6" i="1"/>
  <c r="AA6" i="1"/>
  <c r="U6" i="1"/>
  <c r="R6" i="1"/>
  <c r="O6" i="1"/>
  <c r="AN6" i="1" l="1"/>
  <c r="AN8" i="1"/>
  <c r="AN22" i="1"/>
  <c r="AN36" i="1"/>
  <c r="AN45" i="1"/>
  <c r="AN46" i="1"/>
  <c r="AN14" i="1"/>
  <c r="AN20" i="1"/>
  <c r="AN5" i="1"/>
  <c r="AN7" i="1"/>
  <c r="AN31" i="1"/>
  <c r="AN38" i="1"/>
  <c r="AN39" i="1"/>
  <c r="AN15" i="1"/>
  <c r="AN41" i="1"/>
  <c r="AN35" i="1"/>
  <c r="AN23" i="1"/>
  <c r="AN28" i="1"/>
  <c r="AN34" i="1"/>
  <c r="AN44" i="1"/>
  <c r="AN29" i="1"/>
  <c r="AN32" i="1"/>
  <c r="AN40" i="1"/>
  <c r="AN42" i="1"/>
  <c r="AN43" i="1"/>
  <c r="AN17" i="1"/>
  <c r="AN48" i="1"/>
  <c r="AN51" i="1"/>
  <c r="AN53" i="1"/>
  <c r="AN16" i="1"/>
  <c r="AN18" i="1"/>
  <c r="AN27" i="1"/>
  <c r="AN19" i="1"/>
  <c r="AN25" i="1"/>
  <c r="AN11" i="1"/>
  <c r="AN21" i="1"/>
  <c r="AN30" i="1"/>
</calcChain>
</file>

<file path=xl/sharedStrings.xml><?xml version="1.0" encoding="utf-8"?>
<sst xmlns="http://schemas.openxmlformats.org/spreadsheetml/2006/main" count="1037" uniqueCount="288">
  <si>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</si>
  <si>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</si>
  <si>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</si>
  <si>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</si>
  <si>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</si>
  <si>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</si>
  <si>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</si>
  <si>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</si>
  <si>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</si>
  <si>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</si>
  <si>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</si>
  <si>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</si>
  <si>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</si>
  <si>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</si>
  <si>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</si>
  <si>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</si>
  <si>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</si>
  <si>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</si>
  <si>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</si>
  <si>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</si>
  <si>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</si>
  <si>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</si>
  <si>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</si>
  <si>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AMANKOT</t>
  </si>
  <si>
    <t>MUHAMMAD HANIF RAHMAN</t>
  </si>
  <si>
    <t>MUHAMMAD RAHAMAN</t>
  </si>
  <si>
    <t>1560250757165</t>
  </si>
  <si>
    <t>Male</t>
  </si>
  <si>
    <t>SWAT</t>
  </si>
  <si>
    <t>NULL</t>
  </si>
  <si>
    <t>Mohallah mira khail Amankot mingora swat</t>
  </si>
  <si>
    <t>3335989893</t>
  </si>
  <si>
    <t>YASEEN KARAM</t>
  </si>
  <si>
    <t>BAKHT KARAM</t>
  </si>
  <si>
    <t>1560224583937</t>
  </si>
  <si>
    <t>Mohallah noor faiz abad saidu sharif swat</t>
  </si>
  <si>
    <t>3418359252</t>
  </si>
  <si>
    <t>OBAIDULLAH</t>
  </si>
  <si>
    <t>SAMIULLAH</t>
  </si>
  <si>
    <t>1560223639309</t>
  </si>
  <si>
    <t>Village and PO Faizabad Saidu Sharif Swat</t>
  </si>
  <si>
    <t>3409413927</t>
  </si>
  <si>
    <t>NOMAN KHAN</t>
  </si>
  <si>
    <t>SHER BAHADAR KHAN</t>
  </si>
  <si>
    <t>1560274051175</t>
  </si>
  <si>
    <t>muhalla muhammad gul shaheed mingora swat</t>
  </si>
  <si>
    <t>3499365370</t>
  </si>
  <si>
    <t>IHTESHAMULHAQ</t>
  </si>
  <si>
    <t>ABDUL JABBAR</t>
  </si>
  <si>
    <t>1560233492945</t>
  </si>
  <si>
    <t>Tauheed colony faizabad saidu sharif swat</t>
  </si>
  <si>
    <t>3139414546</t>
  </si>
  <si>
    <t>ADIL SHAHZAD</t>
  </si>
  <si>
    <t>MUKHTAR AHMAD</t>
  </si>
  <si>
    <t>1560298734187</t>
  </si>
  <si>
    <t>Agriculture Colony Bacha Mohallah Amankot</t>
  </si>
  <si>
    <t>3239766562</t>
  </si>
  <si>
    <t>AKHTAR ALI</t>
  </si>
  <si>
    <t>GUL NAWAB</t>
  </si>
  <si>
    <t>1560703431781</t>
  </si>
  <si>
    <t>Amankot</t>
  </si>
  <si>
    <t>3409890263</t>
  </si>
  <si>
    <t>SOHAIL AKBAR</t>
  </si>
  <si>
    <t>ABDUL AKBAR</t>
  </si>
  <si>
    <t>1560207225963</t>
  </si>
  <si>
    <t>Mohallah mera khel amankot mingora swat</t>
  </si>
  <si>
    <t>3469692290</t>
  </si>
  <si>
    <t>ABU BAKAR SIDDIQ</t>
  </si>
  <si>
    <t>MUHAMMAD NABI</t>
  </si>
  <si>
    <t>1560703701029</t>
  </si>
  <si>
    <t>Abubakar Book Store Udhyana Market Mingora Swat</t>
  </si>
  <si>
    <t>3489815875</t>
  </si>
  <si>
    <t>WASIM SAJJAD</t>
  </si>
  <si>
    <t>SHER MUHAMMAD</t>
  </si>
  <si>
    <t>1570261323201</t>
  </si>
  <si>
    <t>Mohallah Mira Khel Amankot Mingora Swat</t>
  </si>
  <si>
    <t>3471920755</t>
  </si>
  <si>
    <t>MUHAMMAD SAEED</t>
  </si>
  <si>
    <t>SAIDAGUL</t>
  </si>
  <si>
    <t>1560703821529</t>
  </si>
  <si>
    <t>mohallah amankot mingora swat</t>
  </si>
  <si>
    <t>3424893064</t>
  </si>
  <si>
    <t>FAROOQ AKBAR</t>
  </si>
  <si>
    <t>1560276497405</t>
  </si>
  <si>
    <t>Mohallah mera kheil amankot mingora swat</t>
  </si>
  <si>
    <t>3429190440</t>
  </si>
  <si>
    <t>HUSSAIN AHMAD</t>
  </si>
  <si>
    <t>SHAH GUL</t>
  </si>
  <si>
    <t>1560703807295</t>
  </si>
  <si>
    <t>Amankot swat</t>
  </si>
  <si>
    <t>3469736391</t>
  </si>
  <si>
    <t>ATTA UR  RAHMAN</t>
  </si>
  <si>
    <t>MANARAS</t>
  </si>
  <si>
    <t>1560270875725</t>
  </si>
  <si>
    <t>Amankot Mohallah Skha Cheena Mingora Tehsil Babuzai District Swat</t>
  </si>
  <si>
    <t>3458515106</t>
  </si>
  <si>
    <t>NAVEED AHMAD</t>
  </si>
  <si>
    <t>ABDUL QAYUM</t>
  </si>
  <si>
    <t>1560292752735</t>
  </si>
  <si>
    <t>Chinar Colony Amankot Swat</t>
  </si>
  <si>
    <t>3469634294</t>
  </si>
  <si>
    <t>KASHIF KHAN</t>
  </si>
  <si>
    <t>AMIR SIYAB</t>
  </si>
  <si>
    <t>1560289815743</t>
  </si>
  <si>
    <t>Mera Khail Amankot Swat</t>
  </si>
  <si>
    <t>3459305273</t>
  </si>
  <si>
    <t>SAMI ULLAH</t>
  </si>
  <si>
    <t>GUL MUHAMMAD KHAN</t>
  </si>
  <si>
    <t>1560286873371</t>
  </si>
  <si>
    <t>ziaullah tailoring shop mohallah usmankhail amankot swat</t>
  </si>
  <si>
    <t>3413139787</t>
  </si>
  <si>
    <t>NOOR ALAM</t>
  </si>
  <si>
    <t>JAN ALAM</t>
  </si>
  <si>
    <t>1560704046773</t>
  </si>
  <si>
    <t>Amankot moh Mira khel mingora swat</t>
  </si>
  <si>
    <t>3133812991</t>
  </si>
  <si>
    <t>MUHAMMAD BILAL KHAN</t>
  </si>
  <si>
    <t>SARDAR MUHAMMAD KHAN</t>
  </si>
  <si>
    <t>1560703820951</t>
  </si>
  <si>
    <t>Mohallah Usman Kheil Amankot Mingora Swat KPK</t>
  </si>
  <si>
    <t>3406781905</t>
  </si>
  <si>
    <t>JAWAD KHAN</t>
  </si>
  <si>
    <t>QASIM JAN</t>
  </si>
  <si>
    <t>1560703626323</t>
  </si>
  <si>
    <t>Mohallah Pir Khail Amankot Mingora Tehsil Babozai District Swat</t>
  </si>
  <si>
    <t>3445497779</t>
  </si>
  <si>
    <t>SHAHZAD</t>
  </si>
  <si>
    <t>SOHRAB</t>
  </si>
  <si>
    <t>1560202445689</t>
  </si>
  <si>
    <t>College General Store Saidu Sharif Swat</t>
  </si>
  <si>
    <t>3369907594</t>
  </si>
  <si>
    <t>SOHAIL KHAN</t>
  </si>
  <si>
    <t>AMIR SIAB</t>
  </si>
  <si>
    <t>1560210695761</t>
  </si>
  <si>
    <t>Mohllah Dawlat Khel Village  Amankot  Teshil  babozai Distrist Swat</t>
  </si>
  <si>
    <t>3139473322</t>
  </si>
  <si>
    <t>RAHMAT ALI</t>
  </si>
  <si>
    <t>SAID ALI SHAH</t>
  </si>
  <si>
    <t>1560218680855</t>
  </si>
  <si>
    <t>Noor mohallah Faizabad Saidu Sharif swat</t>
  </si>
  <si>
    <t>3400843686</t>
  </si>
  <si>
    <t>BASIT ALI</t>
  </si>
  <si>
    <t>BAKHT ZADA</t>
  </si>
  <si>
    <t>1560704270099</t>
  </si>
  <si>
    <t>Haji Abad Amankot Mingora Swat</t>
  </si>
  <si>
    <t>3149804335</t>
  </si>
  <si>
    <t>ASAD ALI</t>
  </si>
  <si>
    <t>HAROON UR RASHID</t>
  </si>
  <si>
    <t>1560209315833</t>
  </si>
  <si>
    <t>faizabad saidu sharif swat</t>
  </si>
  <si>
    <t>3355569818</t>
  </si>
  <si>
    <t>RAHIM JAN</t>
  </si>
  <si>
    <t>MUHAMMAD JAN</t>
  </si>
  <si>
    <t>1560203606565</t>
  </si>
  <si>
    <t>Faiz Abad Saidu Sharif swat</t>
  </si>
  <si>
    <t>3449893296</t>
  </si>
  <si>
    <t>SADDAMHUSSAIN</t>
  </si>
  <si>
    <t>ABDUL HAMID</t>
  </si>
  <si>
    <t>1560703554061</t>
  </si>
  <si>
    <t>Moh Mira Khail Amankot Swat</t>
  </si>
  <si>
    <t>3481989425</t>
  </si>
  <si>
    <t>MUHAMMAD BILAL</t>
  </si>
  <si>
    <t>AMANULLAH KHAN</t>
  </si>
  <si>
    <t>1560703721827</t>
  </si>
  <si>
    <t>Muhallah Usmankhail  Amankot Mingora Tehsil Babozai Distt Swat</t>
  </si>
  <si>
    <t>3415429307</t>
  </si>
  <si>
    <t>SAJID ALI</t>
  </si>
  <si>
    <t>1560202074475</t>
  </si>
  <si>
    <t>Village Faiz Abad UC Amankot Faiz Abad Post Office Saidu Sharif District Swat KP</t>
  </si>
  <si>
    <t>3339462123</t>
  </si>
  <si>
    <t>SAIFULLAH</t>
  </si>
  <si>
    <t>NAWAB ZADA</t>
  </si>
  <si>
    <t>1560703636827</t>
  </si>
  <si>
    <t>Bacha Mohalla Amankot Swat</t>
  </si>
  <si>
    <t>3469474936</t>
  </si>
  <si>
    <t>RIAZ AHMAD</t>
  </si>
  <si>
    <t>KHADIM HUSSAIN</t>
  </si>
  <si>
    <t>1560703587281</t>
  </si>
  <si>
    <t>faizabad saidu sharif mingoraswat</t>
  </si>
  <si>
    <t>3417625016</t>
  </si>
  <si>
    <t>FAISAL KHAN</t>
  </si>
  <si>
    <t>MUHAMMAD AKBAR KHAN</t>
  </si>
  <si>
    <t>1560226505845</t>
  </si>
  <si>
    <t>Mohallah Dawlat Khel Amankot Mingora Swat</t>
  </si>
  <si>
    <t>3478979379</t>
  </si>
  <si>
    <t>KAMRAN TABASSUM</t>
  </si>
  <si>
    <t>FAZLI MABOOD</t>
  </si>
  <si>
    <t>1560219898403</t>
  </si>
  <si>
    <t>Village Faizabad Post Office Saidu Sharif Tehsill Babozai District Swat KPK Pakistan</t>
  </si>
  <si>
    <t>3419221516</t>
  </si>
  <si>
    <t>MUHAMMAD SULIMAN</t>
  </si>
  <si>
    <t>MUHAMMAD GHANI</t>
  </si>
  <si>
    <t>1560703496903</t>
  </si>
  <si>
    <t>Tauheed Colony Faizabad Saidu Sharif Swat</t>
  </si>
  <si>
    <t>3459524216</t>
  </si>
  <si>
    <t>MUHAMMAD SHAHID</t>
  </si>
  <si>
    <t>ZAFAR ALI KHAN</t>
  </si>
  <si>
    <t>1560221127491</t>
  </si>
  <si>
    <t>bacha mohalla amankot</t>
  </si>
  <si>
    <t>3028046300</t>
  </si>
  <si>
    <t>SAAD FAROOQI</t>
  </si>
  <si>
    <t>MUHAMMAD ZARIN FAROOQI</t>
  </si>
  <si>
    <t>1560703514421</t>
  </si>
  <si>
    <t>Faizabad Saidu Sharif Swat</t>
  </si>
  <si>
    <t>3449675455</t>
  </si>
  <si>
    <t>ZIA UR RAHMAN</t>
  </si>
  <si>
    <t>1560247560887</t>
  </si>
  <si>
    <t>Faizabad Saidu Sharif Swat KPK</t>
  </si>
  <si>
    <t>3446283835</t>
  </si>
  <si>
    <t>ABRAR AHMAD</t>
  </si>
  <si>
    <t>SANAULLAH</t>
  </si>
  <si>
    <t>1560703892583</t>
  </si>
  <si>
    <t>Chinar colony amankot mingora Swat</t>
  </si>
  <si>
    <t>3423552837</t>
  </si>
  <si>
    <t>SHAHID ALI</t>
  </si>
  <si>
    <t>FAZAL WAHAB</t>
  </si>
  <si>
    <t>1560703880737</t>
  </si>
  <si>
    <t>Mohallah Mira Khail Amankot Mingora Swat</t>
  </si>
  <si>
    <t>3470193816</t>
  </si>
  <si>
    <t>INAMULLAH</t>
  </si>
  <si>
    <t>INAYATULLAH</t>
  </si>
  <si>
    <t>1560703414181</t>
  </si>
  <si>
    <t>Mohallah Dawlat Khel Amankot Swat</t>
  </si>
  <si>
    <t>3408410030</t>
  </si>
  <si>
    <t>JUNAID KHAN</t>
  </si>
  <si>
    <t>HATAM KHAN</t>
  </si>
  <si>
    <t>1560703670409</t>
  </si>
  <si>
    <t>Amankot Mingora Swat</t>
  </si>
  <si>
    <t>3428976441</t>
  </si>
  <si>
    <t>SYED RAHIM</t>
  </si>
  <si>
    <t>SAIF UR RAHMAN</t>
  </si>
  <si>
    <t>1560221927561</t>
  </si>
  <si>
    <t>PO Saidu Sharif Mohallah Bilal Masjid Village Faizabad Swat KP Pakistan</t>
  </si>
  <si>
    <t>3169808060</t>
  </si>
  <si>
    <t>INAM ULLAH</t>
  </si>
  <si>
    <t>MUHAMMAD RAHIM</t>
  </si>
  <si>
    <t>1560267137519</t>
  </si>
  <si>
    <t>Rahim Abad Mingora Swar</t>
  </si>
  <si>
    <t>3459514275</t>
  </si>
  <si>
    <t>HAMID ULLAH KHAN</t>
  </si>
  <si>
    <t>INAM ULLAH KHAN</t>
  </si>
  <si>
    <t>3630255469165</t>
  </si>
  <si>
    <t>Mohalla Mira khel Amankot Mingora Swat</t>
  </si>
  <si>
    <t>3146152313</t>
  </si>
  <si>
    <t>SHAHAB AHMAD</t>
  </si>
  <si>
    <t>BAKHT ZADA KHAN</t>
  </si>
  <si>
    <t>1560703752765</t>
  </si>
  <si>
    <t>Faiz Abad Swat</t>
  </si>
  <si>
    <t>3478938508</t>
  </si>
  <si>
    <t>ISHAM KHAN</t>
  </si>
  <si>
    <t>FAZAL GHAFFAR</t>
  </si>
  <si>
    <t>1560298081591</t>
  </si>
  <si>
    <t>Amankot mohallah bangladesh Mingora Swat</t>
  </si>
  <si>
    <t>3439844746</t>
  </si>
  <si>
    <t>AMIR HAMZA KHAN</t>
  </si>
  <si>
    <t>SHAH WAZIR KHAN</t>
  </si>
  <si>
    <t>1560703815771</t>
  </si>
  <si>
    <t>Mohala Usman kha Amankot Swat</t>
  </si>
  <si>
    <t>3488977093</t>
  </si>
  <si>
    <t>HASNAIN KHAN</t>
  </si>
  <si>
    <t>FAZAL WADOOD</t>
  </si>
  <si>
    <t>1560299976115</t>
  </si>
  <si>
    <t>Do</t>
  </si>
  <si>
    <t>3420299007</t>
  </si>
  <si>
    <t>MOHAMMAD ILYAS</t>
  </si>
  <si>
    <t>AURANGZEB</t>
  </si>
  <si>
    <t>1560703501053</t>
  </si>
  <si>
    <t>Skha cheena Amankot P0 Mingora Tehsil Babozai District Swat</t>
  </si>
  <si>
    <t>3411941251</t>
  </si>
  <si>
    <t>FAZAL QADAR</t>
  </si>
  <si>
    <t>FAZAL WAHID</t>
  </si>
  <si>
    <t>1560703754593</t>
  </si>
  <si>
    <t>amankot mohllah bangladesh tehsil babozai district swat</t>
  </si>
  <si>
    <t>3409310398</t>
  </si>
  <si>
    <t>MUHAMMAD ARSHAD</t>
  </si>
  <si>
    <t>SHAMSHER</t>
  </si>
  <si>
    <t>1560704470275</t>
  </si>
  <si>
    <t>Swat Mingora Amankot  Bacha mohalla</t>
  </si>
  <si>
    <t>3485426743</t>
  </si>
  <si>
    <t>SHAHAB KHAN</t>
  </si>
  <si>
    <t>BAHADUR</t>
  </si>
  <si>
    <t>1560233570919</t>
  </si>
  <si>
    <t>3463734356</t>
  </si>
  <si>
    <t>S.#</t>
  </si>
  <si>
    <t>DOB</t>
  </si>
  <si>
    <t>shifted to uc Rahim Abad</t>
  </si>
  <si>
    <t>Bs Marks corrected</t>
  </si>
  <si>
    <t xml:space="preserve">4th TENTATIVE MERIT LIST OF PST MALE 2022 UNION COUNCIL AMAN KOT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</si>
</sst>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5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1" xfId="0" applyBorder="1"/>
    <xf numFmtId="0" fontId="0" fillId="0" borderId="1" xfId="0" applyFill="1" applyBorder="1"/>
    <xf numFmtId="0" fontId="13" fillId="0" borderId="0" xfId="0" applyFont="1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4367"/>
  <sheetViews>
    <sheetView tabSelected="1" view="pageBreakPreview" zoomScale="60" zoomScaleNormal="100" workbookViewId="0">
      <selection activeCell="AM4" sqref="AM4"/>
    </sheetView>
  </sheetViews>
  <sheetFormatPr defaultRowHeight="15.75" x14ac:dyDescent="0.25"/>
  <cols>
    <col min="1" max="1" width="5.625" style="29" customWidth="1"/>
    <col min="2" max="2" width="4.875" style="29" customWidth="1"/>
    <col min="3" max="3" width="4.375" style="29" customWidth="1"/>
    <col min="4" max="4" width="6.375" style="31" customWidth="1"/>
    <col min="5" max="5" width="10.875" style="32" customWidth="1"/>
    <col min="6" max="6" width="8.125" style="33" customWidth="1"/>
    <col min="7" max="7" width="10.875" style="33" customWidth="1"/>
    <col min="8" max="8" width="13.37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4.25" style="31" customWidth="1"/>
    <col min="17" max="17" width="4.6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9.375" style="36" customWidth="1"/>
    <col min="41" max="41" width="2.125" style="27" hidden="1" customWidth="1"/>
    <col min="42" max="42" width="7.5" style="28" customWidth="1"/>
    <col min="43" max="16384" width="9" style="29"/>
  </cols>
  <sheetData>
    <row r="1" spans="1:43" s="42" customFormat="1" ht="28.5" x14ac:dyDescent="0.45">
      <c r="C1" s="49" t="s">
        <v>287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2" spans="1:43" customFormat="1" ht="15.75" customHeight="1" x14ac:dyDescent="0.25">
      <c r="A2" s="57" t="s">
        <v>283</v>
      </c>
      <c r="B2" s="57"/>
      <c r="C2" s="58"/>
      <c r="D2" s="48" t="s">
        <v>0</v>
      </c>
      <c r="E2" s="54" t="s">
        <v>1</v>
      </c>
      <c r="F2" s="48" t="s">
        <v>2</v>
      </c>
      <c r="G2" s="48" t="s">
        <v>3</v>
      </c>
      <c r="H2" s="45" t="s">
        <v>284</v>
      </c>
      <c r="I2" s="55" t="s">
        <v>4</v>
      </c>
      <c r="J2" s="47" t="s">
        <v>5</v>
      </c>
      <c r="K2" s="47" t="s">
        <v>6</v>
      </c>
      <c r="L2" s="48" t="s">
        <v>7</v>
      </c>
      <c r="M2" s="44" t="s">
        <v>8</v>
      </c>
      <c r="N2" s="44"/>
      <c r="O2" s="44"/>
      <c r="P2" s="44" t="s">
        <v>9</v>
      </c>
      <c r="Q2" s="44"/>
      <c r="R2" s="44"/>
      <c r="S2" s="44" t="s">
        <v>10</v>
      </c>
      <c r="T2" s="44"/>
      <c r="U2" s="44"/>
      <c r="V2" s="44" t="s">
        <v>11</v>
      </c>
      <c r="W2" s="44"/>
      <c r="X2" s="44"/>
      <c r="Y2" s="44" t="s">
        <v>12</v>
      </c>
      <c r="Z2" s="44"/>
      <c r="AA2" s="44"/>
      <c r="AB2" s="44" t="s">
        <v>13</v>
      </c>
      <c r="AC2" s="44"/>
      <c r="AD2" s="44"/>
      <c r="AE2" s="44" t="s">
        <v>14</v>
      </c>
      <c r="AF2" s="44"/>
      <c r="AG2" s="44"/>
      <c r="AH2" s="44" t="s">
        <v>15</v>
      </c>
      <c r="AI2" s="44"/>
      <c r="AJ2" s="44"/>
      <c r="AK2" s="44" t="s">
        <v>16</v>
      </c>
      <c r="AL2" s="44"/>
      <c r="AM2" s="44"/>
      <c r="AN2" s="53" t="s">
        <v>17</v>
      </c>
      <c r="AO2" s="50" t="s">
        <v>18</v>
      </c>
      <c r="AP2" s="51" t="s">
        <v>19</v>
      </c>
    </row>
    <row r="3" spans="1:43" customFormat="1" ht="45" x14ac:dyDescent="0.25">
      <c r="A3" s="59"/>
      <c r="B3" s="59"/>
      <c r="C3" s="60"/>
      <c r="D3" s="48"/>
      <c r="E3" s="54"/>
      <c r="F3" s="48"/>
      <c r="G3" s="48"/>
      <c r="H3" s="46"/>
      <c r="I3" s="56"/>
      <c r="J3" s="47"/>
      <c r="K3" s="47"/>
      <c r="L3" s="48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3"/>
      <c r="AO3" s="50"/>
      <c r="AP3" s="52"/>
    </row>
    <row r="4" spans="1:43" customFormat="1" ht="39.950000000000003" customHeight="1" x14ac:dyDescent="0.25">
      <c r="A4" s="40">
        <v>1</v>
      </c>
      <c r="B4" s="40">
        <v>2</v>
      </c>
      <c r="C4" s="40">
        <v>11</v>
      </c>
      <c r="D4" s="3" t="s">
        <v>23</v>
      </c>
      <c r="E4" s="4">
        <v>382751</v>
      </c>
      <c r="F4" s="5" t="s">
        <v>77</v>
      </c>
      <c r="G4" s="5" t="s">
        <v>78</v>
      </c>
      <c r="H4" s="37">
        <v>35348</v>
      </c>
      <c r="I4" s="6" t="s">
        <v>79</v>
      </c>
      <c r="J4" s="7" t="s">
        <v>27</v>
      </c>
      <c r="K4" s="8" t="s">
        <v>28</v>
      </c>
      <c r="L4" s="9">
        <v>71</v>
      </c>
      <c r="M4" s="10">
        <v>815</v>
      </c>
      <c r="N4" s="10">
        <v>1050</v>
      </c>
      <c r="O4" s="11">
        <f t="shared" ref="O4:O25" si="0">M4*20/N4</f>
        <v>15.523809523809524</v>
      </c>
      <c r="P4" s="10">
        <v>874</v>
      </c>
      <c r="Q4" s="10">
        <v>1100</v>
      </c>
      <c r="R4" s="11">
        <f t="shared" ref="R4:R25" si="1">P4*20/Q4</f>
        <v>15.890909090909091</v>
      </c>
      <c r="S4" s="10" t="s">
        <v>29</v>
      </c>
      <c r="T4" s="10" t="s">
        <v>29</v>
      </c>
      <c r="U4" s="11">
        <v>0</v>
      </c>
      <c r="V4" s="10">
        <v>3605</v>
      </c>
      <c r="W4" s="10">
        <v>4400</v>
      </c>
      <c r="X4" s="11">
        <v>32.700000000000003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43">
        <f t="shared" ref="AN4:AN35" si="2">L4+O4+R4+U4+X4+AA4+AD4+AG4+AJ4+AM4</f>
        <v>135.11471861471861</v>
      </c>
      <c r="AO4" s="14" t="s">
        <v>80</v>
      </c>
      <c r="AP4" s="15" t="s">
        <v>81</v>
      </c>
    </row>
    <row r="5" spans="1:43" customFormat="1" ht="39.950000000000003" customHeight="1" x14ac:dyDescent="0.25">
      <c r="A5" s="40">
        <v>2</v>
      </c>
      <c r="B5" s="40">
        <v>3</v>
      </c>
      <c r="C5" s="40">
        <v>9</v>
      </c>
      <c r="D5" s="3" t="s">
        <v>23</v>
      </c>
      <c r="E5" s="4">
        <v>382611</v>
      </c>
      <c r="F5" s="5" t="s">
        <v>67</v>
      </c>
      <c r="G5" s="5" t="s">
        <v>68</v>
      </c>
      <c r="H5" s="37">
        <v>35343</v>
      </c>
      <c r="I5" s="6" t="s">
        <v>69</v>
      </c>
      <c r="J5" s="7" t="s">
        <v>27</v>
      </c>
      <c r="K5" s="8" t="s">
        <v>28</v>
      </c>
      <c r="L5" s="9">
        <v>70</v>
      </c>
      <c r="M5" s="10">
        <v>898</v>
      </c>
      <c r="N5" s="10">
        <v>1050</v>
      </c>
      <c r="O5" s="11">
        <f t="shared" si="0"/>
        <v>17.104761904761904</v>
      </c>
      <c r="P5" s="10">
        <v>940</v>
      </c>
      <c r="Q5" s="10">
        <v>1100</v>
      </c>
      <c r="R5" s="11">
        <f t="shared" si="1"/>
        <v>17.09090909090909</v>
      </c>
      <c r="S5" s="10" t="s">
        <v>29</v>
      </c>
      <c r="T5" s="10" t="s">
        <v>29</v>
      </c>
      <c r="U5" s="11">
        <v>0</v>
      </c>
      <c r="V5" s="10">
        <v>6750</v>
      </c>
      <c r="W5" s="10">
        <v>7650</v>
      </c>
      <c r="X5" s="11">
        <v>29.6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43">
        <f t="shared" si="2"/>
        <v>133.795670995671</v>
      </c>
      <c r="AO5" s="14" t="s">
        <v>70</v>
      </c>
      <c r="AP5" s="15" t="s">
        <v>71</v>
      </c>
    </row>
    <row r="6" spans="1:43" customFormat="1" ht="39.950000000000003" customHeight="1" x14ac:dyDescent="0.25">
      <c r="A6" s="40">
        <v>3</v>
      </c>
      <c r="B6" s="40">
        <v>1</v>
      </c>
      <c r="C6" s="40">
        <v>1</v>
      </c>
      <c r="D6" s="3" t="s">
        <v>23</v>
      </c>
      <c r="E6" s="4">
        <v>365870</v>
      </c>
      <c r="F6" s="5" t="s">
        <v>24</v>
      </c>
      <c r="G6" s="5" t="s">
        <v>25</v>
      </c>
      <c r="H6" s="37">
        <v>33953</v>
      </c>
      <c r="I6" s="6" t="s">
        <v>26</v>
      </c>
      <c r="J6" s="7" t="s">
        <v>27</v>
      </c>
      <c r="K6" s="8" t="s">
        <v>28</v>
      </c>
      <c r="L6" s="9">
        <v>67</v>
      </c>
      <c r="M6" s="10">
        <v>768</v>
      </c>
      <c r="N6" s="10">
        <v>1050</v>
      </c>
      <c r="O6" s="11">
        <f t="shared" si="0"/>
        <v>14.628571428571428</v>
      </c>
      <c r="P6" s="10">
        <v>800</v>
      </c>
      <c r="Q6" s="10">
        <v>1100</v>
      </c>
      <c r="R6" s="11">
        <f t="shared" si="1"/>
        <v>14.545454545454545</v>
      </c>
      <c r="S6" s="10">
        <v>364</v>
      </c>
      <c r="T6" s="10">
        <v>550</v>
      </c>
      <c r="U6" s="11">
        <f>S6*20/T6</f>
        <v>13.236363636363636</v>
      </c>
      <c r="V6" s="10" t="s">
        <v>29</v>
      </c>
      <c r="W6" s="10" t="s">
        <v>29</v>
      </c>
      <c r="X6" s="11">
        <v>0</v>
      </c>
      <c r="Y6" s="10">
        <v>674</v>
      </c>
      <c r="Z6" s="10">
        <v>1100</v>
      </c>
      <c r="AA6" s="12">
        <f>Y6*20/Z6</f>
        <v>12.254545454545454</v>
      </c>
      <c r="AB6" s="10">
        <v>629</v>
      </c>
      <c r="AC6" s="10">
        <v>900</v>
      </c>
      <c r="AD6" s="11">
        <f>AB6*5/AC6</f>
        <v>3.4944444444444445</v>
      </c>
      <c r="AE6" s="10">
        <v>846</v>
      </c>
      <c r="AF6" s="10">
        <v>1200</v>
      </c>
      <c r="AG6" s="13">
        <f>AE6*5/AF6</f>
        <v>3.5249999999999999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43">
        <f t="shared" si="2"/>
        <v>128.68437950937951</v>
      </c>
      <c r="AO6" s="14" t="s">
        <v>30</v>
      </c>
      <c r="AP6" s="15" t="s">
        <v>31</v>
      </c>
    </row>
    <row r="7" spans="1:43" customFormat="1" ht="39.950000000000003" customHeight="1" x14ac:dyDescent="0.25">
      <c r="A7" s="40">
        <v>4</v>
      </c>
      <c r="B7" s="40">
        <v>4</v>
      </c>
      <c r="C7" s="40">
        <v>16</v>
      </c>
      <c r="D7" s="3" t="s">
        <v>23</v>
      </c>
      <c r="E7" s="4">
        <v>367551</v>
      </c>
      <c r="F7" s="5" t="s">
        <v>101</v>
      </c>
      <c r="G7" s="5" t="s">
        <v>102</v>
      </c>
      <c r="H7" s="37">
        <v>35285</v>
      </c>
      <c r="I7" s="6" t="s">
        <v>103</v>
      </c>
      <c r="J7" s="7" t="s">
        <v>27</v>
      </c>
      <c r="K7" s="8" t="s">
        <v>28</v>
      </c>
      <c r="L7" s="9">
        <v>73</v>
      </c>
      <c r="M7" s="10">
        <v>734</v>
      </c>
      <c r="N7" s="10">
        <v>1050</v>
      </c>
      <c r="O7" s="11">
        <f t="shared" si="0"/>
        <v>13.980952380952381</v>
      </c>
      <c r="P7" s="10">
        <v>595</v>
      </c>
      <c r="Q7" s="10">
        <v>1100</v>
      </c>
      <c r="R7" s="11">
        <f t="shared" si="1"/>
        <v>10.818181818181818</v>
      </c>
      <c r="S7" s="10" t="s">
        <v>29</v>
      </c>
      <c r="T7" s="10" t="s">
        <v>29</v>
      </c>
      <c r="U7" s="11">
        <v>0</v>
      </c>
      <c r="V7" s="10">
        <v>3093</v>
      </c>
      <c r="W7" s="10">
        <v>4500</v>
      </c>
      <c r="X7" s="11">
        <v>27.49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43">
        <f t="shared" si="2"/>
        <v>125.28913419913418</v>
      </c>
      <c r="AO7" s="14" t="s">
        <v>104</v>
      </c>
      <c r="AP7" s="15" t="s">
        <v>105</v>
      </c>
      <c r="AQ7" s="38" t="s">
        <v>286</v>
      </c>
    </row>
    <row r="8" spans="1:43" customFormat="1" ht="39.950000000000003" customHeight="1" x14ac:dyDescent="0.25">
      <c r="A8" s="40">
        <v>5</v>
      </c>
      <c r="B8" s="40">
        <v>5</v>
      </c>
      <c r="C8" s="40">
        <v>2</v>
      </c>
      <c r="D8" s="3" t="s">
        <v>23</v>
      </c>
      <c r="E8" s="4">
        <v>358039</v>
      </c>
      <c r="F8" s="5" t="s">
        <v>32</v>
      </c>
      <c r="G8" s="5" t="s">
        <v>33</v>
      </c>
      <c r="H8" s="37">
        <v>34797</v>
      </c>
      <c r="I8" s="6" t="s">
        <v>34</v>
      </c>
      <c r="J8" s="7" t="s">
        <v>27</v>
      </c>
      <c r="K8" s="8" t="s">
        <v>28</v>
      </c>
      <c r="L8" s="9">
        <v>57</v>
      </c>
      <c r="M8" s="10">
        <v>831</v>
      </c>
      <c r="N8" s="10">
        <v>1050</v>
      </c>
      <c r="O8" s="11">
        <f t="shared" si="0"/>
        <v>15.828571428571429</v>
      </c>
      <c r="P8" s="10">
        <v>844</v>
      </c>
      <c r="Q8" s="10">
        <v>1100</v>
      </c>
      <c r="R8" s="11">
        <f t="shared" si="1"/>
        <v>15.345454545454546</v>
      </c>
      <c r="S8" s="10" t="s">
        <v>29</v>
      </c>
      <c r="T8" s="10" t="s">
        <v>29</v>
      </c>
      <c r="U8" s="11">
        <v>0</v>
      </c>
      <c r="V8" s="10">
        <v>3814</v>
      </c>
      <c r="W8" s="10">
        <v>4400</v>
      </c>
      <c r="X8" s="11">
        <f>V8*40/W8</f>
        <v>34.672727272727272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43">
        <f t="shared" si="2"/>
        <v>122.84675324675324</v>
      </c>
      <c r="AO8" s="14" t="s">
        <v>35</v>
      </c>
      <c r="AP8" s="15" t="s">
        <v>36</v>
      </c>
    </row>
    <row r="9" spans="1:43" customFormat="1" ht="39.950000000000003" customHeight="1" x14ac:dyDescent="0.25">
      <c r="A9" s="40">
        <v>6</v>
      </c>
      <c r="B9" s="40">
        <v>6</v>
      </c>
      <c r="C9" s="40">
        <v>22</v>
      </c>
      <c r="D9" s="3" t="s">
        <v>23</v>
      </c>
      <c r="E9" s="4">
        <v>357507</v>
      </c>
      <c r="F9" s="5" t="s">
        <v>131</v>
      </c>
      <c r="G9" s="5" t="s">
        <v>132</v>
      </c>
      <c r="H9" s="37">
        <v>35582</v>
      </c>
      <c r="I9" s="6" t="s">
        <v>133</v>
      </c>
      <c r="J9" s="7" t="s">
        <v>27</v>
      </c>
      <c r="K9" s="8" t="s">
        <v>28</v>
      </c>
      <c r="L9" s="9">
        <v>61</v>
      </c>
      <c r="M9" s="10">
        <v>811</v>
      </c>
      <c r="N9" s="10">
        <v>1050</v>
      </c>
      <c r="O9" s="11">
        <f t="shared" si="0"/>
        <v>15.447619047619048</v>
      </c>
      <c r="P9" s="10">
        <v>820</v>
      </c>
      <c r="Q9" s="10">
        <v>1100</v>
      </c>
      <c r="R9" s="11">
        <f t="shared" si="1"/>
        <v>14.909090909090908</v>
      </c>
      <c r="S9" s="10" t="s">
        <v>29</v>
      </c>
      <c r="T9" s="10" t="s">
        <v>29</v>
      </c>
      <c r="U9" s="11">
        <v>0</v>
      </c>
      <c r="V9" s="10">
        <v>3516</v>
      </c>
      <c r="W9" s="10">
        <v>4500</v>
      </c>
      <c r="X9" s="11">
        <v>31.35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43">
        <f t="shared" si="2"/>
        <v>122.70670995670994</v>
      </c>
      <c r="AO9" s="14" t="s">
        <v>134</v>
      </c>
      <c r="AP9" s="15" t="s">
        <v>135</v>
      </c>
    </row>
    <row r="10" spans="1:43" customFormat="1" ht="39.950000000000003" customHeight="1" x14ac:dyDescent="0.25">
      <c r="A10" s="40">
        <v>7</v>
      </c>
      <c r="B10" s="40">
        <v>7</v>
      </c>
      <c r="C10" s="40">
        <v>3</v>
      </c>
      <c r="D10" s="3" t="s">
        <v>23</v>
      </c>
      <c r="E10" s="4">
        <v>358005</v>
      </c>
      <c r="F10" s="5" t="s">
        <v>37</v>
      </c>
      <c r="G10" s="5" t="s">
        <v>38</v>
      </c>
      <c r="H10" s="37">
        <v>35424</v>
      </c>
      <c r="I10" s="6" t="s">
        <v>39</v>
      </c>
      <c r="J10" s="7" t="s">
        <v>27</v>
      </c>
      <c r="K10" s="8" t="s">
        <v>28</v>
      </c>
      <c r="L10" s="9">
        <v>57</v>
      </c>
      <c r="M10" s="10">
        <v>891</v>
      </c>
      <c r="N10" s="10">
        <v>1050</v>
      </c>
      <c r="O10" s="11">
        <f t="shared" si="0"/>
        <v>16.971428571428572</v>
      </c>
      <c r="P10" s="10">
        <v>834</v>
      </c>
      <c r="Q10" s="10">
        <v>1100</v>
      </c>
      <c r="R10" s="11">
        <f t="shared" si="1"/>
        <v>15.163636363636364</v>
      </c>
      <c r="S10" s="10" t="s">
        <v>29</v>
      </c>
      <c r="T10" s="10" t="s">
        <v>29</v>
      </c>
      <c r="U10" s="11">
        <v>0</v>
      </c>
      <c r="V10" s="10">
        <v>3641</v>
      </c>
      <c r="W10" s="10">
        <v>4500</v>
      </c>
      <c r="X10" s="11">
        <f>V10*40/W10</f>
        <v>32.364444444444445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43">
        <f t="shared" si="2"/>
        <v>121.49950937950939</v>
      </c>
      <c r="AO10" s="14" t="s">
        <v>40</v>
      </c>
      <c r="AP10" s="15" t="s">
        <v>41</v>
      </c>
    </row>
    <row r="11" spans="1:43" customFormat="1" ht="39.950000000000003" customHeight="1" x14ac:dyDescent="0.25">
      <c r="A11" s="40">
        <v>8</v>
      </c>
      <c r="B11" s="40">
        <v>8</v>
      </c>
      <c r="C11" s="40">
        <v>32</v>
      </c>
      <c r="D11" s="3" t="s">
        <v>23</v>
      </c>
      <c r="E11" s="4">
        <v>358132</v>
      </c>
      <c r="F11" s="5" t="s">
        <v>180</v>
      </c>
      <c r="G11" s="5" t="s">
        <v>181</v>
      </c>
      <c r="H11" s="37">
        <v>35523</v>
      </c>
      <c r="I11" s="6" t="s">
        <v>182</v>
      </c>
      <c r="J11" s="7" t="s">
        <v>27</v>
      </c>
      <c r="K11" s="8" t="s">
        <v>28</v>
      </c>
      <c r="L11" s="9">
        <v>49</v>
      </c>
      <c r="M11" s="10">
        <v>948</v>
      </c>
      <c r="N11" s="10">
        <v>1100</v>
      </c>
      <c r="O11" s="11">
        <f t="shared" si="0"/>
        <v>17.236363636363638</v>
      </c>
      <c r="P11" s="10">
        <v>907</v>
      </c>
      <c r="Q11" s="10">
        <v>1100</v>
      </c>
      <c r="R11" s="11">
        <f t="shared" si="1"/>
        <v>16.490909090909092</v>
      </c>
      <c r="S11" s="10" t="s">
        <v>29</v>
      </c>
      <c r="T11" s="10" t="s">
        <v>29</v>
      </c>
      <c r="U11" s="11">
        <v>0</v>
      </c>
      <c r="V11" s="10" t="s">
        <v>29</v>
      </c>
      <c r="W11" s="10" t="s">
        <v>29</v>
      </c>
      <c r="X11" s="11">
        <v>0</v>
      </c>
      <c r="Y11" s="10">
        <v>96.65</v>
      </c>
      <c r="Z11" s="10">
        <v>100</v>
      </c>
      <c r="AA11" s="12">
        <v>38.659999999999997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43">
        <f t="shared" si="2"/>
        <v>121.38727272727272</v>
      </c>
      <c r="AO11" s="14" t="s">
        <v>183</v>
      </c>
      <c r="AP11" s="15" t="s">
        <v>184</v>
      </c>
    </row>
    <row r="12" spans="1:43" customFormat="1" ht="39.950000000000003" customHeight="1" x14ac:dyDescent="0.25">
      <c r="A12" s="40">
        <v>9</v>
      </c>
      <c r="B12" s="40">
        <v>9</v>
      </c>
      <c r="C12" s="40">
        <v>33</v>
      </c>
      <c r="D12" s="3" t="s">
        <v>23</v>
      </c>
      <c r="E12" s="4">
        <v>357851</v>
      </c>
      <c r="F12" s="5" t="s">
        <v>185</v>
      </c>
      <c r="G12" s="5" t="s">
        <v>186</v>
      </c>
      <c r="H12" s="37">
        <v>34335</v>
      </c>
      <c r="I12" s="6" t="s">
        <v>187</v>
      </c>
      <c r="J12" s="7" t="s">
        <v>27</v>
      </c>
      <c r="K12" s="8" t="s">
        <v>28</v>
      </c>
      <c r="L12" s="9">
        <v>52</v>
      </c>
      <c r="M12" s="10">
        <v>812</v>
      </c>
      <c r="N12" s="10">
        <v>1050</v>
      </c>
      <c r="O12" s="11">
        <f t="shared" si="0"/>
        <v>15.466666666666667</v>
      </c>
      <c r="P12" s="10">
        <v>822</v>
      </c>
      <c r="Q12" s="10">
        <v>1100</v>
      </c>
      <c r="R12" s="11">
        <f t="shared" si="1"/>
        <v>14.945454545454545</v>
      </c>
      <c r="S12" s="10" t="s">
        <v>29</v>
      </c>
      <c r="T12" s="10" t="s">
        <v>29</v>
      </c>
      <c r="U12" s="11">
        <v>0</v>
      </c>
      <c r="V12" s="10">
        <v>3725</v>
      </c>
      <c r="W12" s="10">
        <v>4450</v>
      </c>
      <c r="X12" s="11">
        <v>33.479999999999997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>
        <v>669</v>
      </c>
      <c r="AI12" s="10">
        <v>800</v>
      </c>
      <c r="AJ12" s="13">
        <v>4.0999999999999996</v>
      </c>
      <c r="AK12" s="10" t="s">
        <v>29</v>
      </c>
      <c r="AL12" s="10" t="s">
        <v>29</v>
      </c>
      <c r="AM12" s="13">
        <v>0</v>
      </c>
      <c r="AN12" s="43">
        <f t="shared" si="2"/>
        <v>119.99212121212119</v>
      </c>
      <c r="AO12" s="14" t="s">
        <v>188</v>
      </c>
      <c r="AP12" s="15" t="s">
        <v>189</v>
      </c>
    </row>
    <row r="13" spans="1:43" customFormat="1" ht="39.950000000000003" customHeight="1" x14ac:dyDescent="0.25">
      <c r="A13" s="40">
        <v>10</v>
      </c>
      <c r="B13" s="40">
        <v>10</v>
      </c>
      <c r="C13" s="40">
        <v>36</v>
      </c>
      <c r="D13" s="3" t="s">
        <v>23</v>
      </c>
      <c r="E13" s="4">
        <v>382365</v>
      </c>
      <c r="F13" s="5" t="s">
        <v>200</v>
      </c>
      <c r="G13" s="5" t="s">
        <v>201</v>
      </c>
      <c r="H13" s="37">
        <v>34338</v>
      </c>
      <c r="I13" s="6" t="s">
        <v>202</v>
      </c>
      <c r="J13" s="7" t="s">
        <v>27</v>
      </c>
      <c r="K13" s="8" t="s">
        <v>28</v>
      </c>
      <c r="L13" s="9">
        <v>49</v>
      </c>
      <c r="M13" s="10">
        <v>874</v>
      </c>
      <c r="N13" s="10">
        <v>1050</v>
      </c>
      <c r="O13" s="11">
        <f t="shared" si="0"/>
        <v>16.647619047619049</v>
      </c>
      <c r="P13" s="10">
        <v>824</v>
      </c>
      <c r="Q13" s="10">
        <v>1100</v>
      </c>
      <c r="R13" s="11">
        <f t="shared" si="1"/>
        <v>14.981818181818182</v>
      </c>
      <c r="S13" s="10" t="s">
        <v>29</v>
      </c>
      <c r="T13" s="10" t="s">
        <v>29</v>
      </c>
      <c r="U13" s="11">
        <v>0</v>
      </c>
      <c r="V13" s="10">
        <v>3968</v>
      </c>
      <c r="W13" s="10">
        <v>4600</v>
      </c>
      <c r="X13" s="11">
        <v>34.5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>
        <v>685</v>
      </c>
      <c r="AI13" s="10">
        <v>800</v>
      </c>
      <c r="AJ13" s="13">
        <v>4.2</v>
      </c>
      <c r="AK13" s="10" t="s">
        <v>29</v>
      </c>
      <c r="AL13" s="10" t="s">
        <v>29</v>
      </c>
      <c r="AM13" s="13">
        <v>0</v>
      </c>
      <c r="AN13" s="43">
        <f t="shared" si="2"/>
        <v>119.32943722943723</v>
      </c>
      <c r="AO13" s="14" t="s">
        <v>203</v>
      </c>
      <c r="AP13" s="15" t="s">
        <v>204</v>
      </c>
    </row>
    <row r="14" spans="1:43" customFormat="1" ht="39.950000000000003" customHeight="1" x14ac:dyDescent="0.25">
      <c r="A14" s="40">
        <v>11</v>
      </c>
      <c r="B14" s="40">
        <v>11</v>
      </c>
      <c r="C14" s="40">
        <v>4</v>
      </c>
      <c r="D14" s="3" t="s">
        <v>23</v>
      </c>
      <c r="E14" s="4">
        <v>366861</v>
      </c>
      <c r="F14" s="5" t="s">
        <v>42</v>
      </c>
      <c r="G14" s="5" t="s">
        <v>43</v>
      </c>
      <c r="H14" s="37">
        <v>35841</v>
      </c>
      <c r="I14" s="6" t="s">
        <v>44</v>
      </c>
      <c r="J14" s="7" t="s">
        <v>27</v>
      </c>
      <c r="K14" s="8" t="s">
        <v>28</v>
      </c>
      <c r="L14" s="9">
        <v>65</v>
      </c>
      <c r="M14" s="10">
        <v>745</v>
      </c>
      <c r="N14" s="10">
        <v>1050</v>
      </c>
      <c r="O14" s="11">
        <f t="shared" si="0"/>
        <v>14.19047619047619</v>
      </c>
      <c r="P14" s="10">
        <v>489</v>
      </c>
      <c r="Q14" s="10">
        <v>1100</v>
      </c>
      <c r="R14" s="11">
        <f t="shared" si="1"/>
        <v>8.8909090909090907</v>
      </c>
      <c r="S14" s="10" t="s">
        <v>29</v>
      </c>
      <c r="T14" s="10" t="s">
        <v>29</v>
      </c>
      <c r="U14" s="11">
        <v>0</v>
      </c>
      <c r="V14" s="10">
        <v>3322</v>
      </c>
      <c r="W14" s="10">
        <v>4500</v>
      </c>
      <c r="X14" s="11">
        <f>V14*40/W14</f>
        <v>29.52888888888889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43">
        <f t="shared" si="2"/>
        <v>117.61027417027417</v>
      </c>
      <c r="AO14" s="14" t="s">
        <v>45</v>
      </c>
      <c r="AP14" s="15" t="s">
        <v>46</v>
      </c>
      <c r="AQ14" s="38" t="s">
        <v>285</v>
      </c>
    </row>
    <row r="15" spans="1:43" customFormat="1" ht="39.950000000000003" customHeight="1" x14ac:dyDescent="0.25">
      <c r="A15" s="40">
        <v>12</v>
      </c>
      <c r="B15" s="40">
        <v>12</v>
      </c>
      <c r="C15" s="40">
        <v>28</v>
      </c>
      <c r="D15" s="3" t="s">
        <v>23</v>
      </c>
      <c r="E15" s="4">
        <v>382644</v>
      </c>
      <c r="F15" s="5" t="s">
        <v>161</v>
      </c>
      <c r="G15" s="5" t="s">
        <v>162</v>
      </c>
      <c r="H15" s="37">
        <v>36349</v>
      </c>
      <c r="I15" s="6" t="s">
        <v>163</v>
      </c>
      <c r="J15" s="7" t="s">
        <v>27</v>
      </c>
      <c r="K15" s="8" t="s">
        <v>28</v>
      </c>
      <c r="L15" s="9">
        <v>55</v>
      </c>
      <c r="M15" s="10">
        <v>905</v>
      </c>
      <c r="N15" s="10">
        <v>1100</v>
      </c>
      <c r="O15" s="11">
        <f t="shared" si="0"/>
        <v>16.454545454545453</v>
      </c>
      <c r="P15" s="10">
        <v>871</v>
      </c>
      <c r="Q15" s="10">
        <v>1100</v>
      </c>
      <c r="R15" s="11">
        <f t="shared" si="1"/>
        <v>15.836363636363636</v>
      </c>
      <c r="S15" s="10" t="s">
        <v>29</v>
      </c>
      <c r="T15" s="10" t="s">
        <v>29</v>
      </c>
      <c r="U15" s="11">
        <v>0</v>
      </c>
      <c r="V15" s="10">
        <v>3120</v>
      </c>
      <c r="W15" s="10">
        <v>4200</v>
      </c>
      <c r="X15" s="11">
        <v>29.71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43">
        <f t="shared" si="2"/>
        <v>117.00090909090909</v>
      </c>
      <c r="AO15" s="14" t="s">
        <v>164</v>
      </c>
      <c r="AP15" s="15" t="s">
        <v>165</v>
      </c>
    </row>
    <row r="16" spans="1:43" customFormat="1" ht="39.950000000000003" customHeight="1" x14ac:dyDescent="0.25">
      <c r="A16" s="40">
        <v>13</v>
      </c>
      <c r="B16" s="40">
        <v>13</v>
      </c>
      <c r="C16" s="40">
        <v>5</v>
      </c>
      <c r="D16" s="3" t="s">
        <v>23</v>
      </c>
      <c r="E16" s="4">
        <v>365208</v>
      </c>
      <c r="F16" s="5" t="s">
        <v>47</v>
      </c>
      <c r="G16" s="5" t="s">
        <v>48</v>
      </c>
      <c r="H16" s="37">
        <v>33959</v>
      </c>
      <c r="I16" s="6" t="s">
        <v>49</v>
      </c>
      <c r="J16" s="7" t="s">
        <v>27</v>
      </c>
      <c r="K16" s="8" t="s">
        <v>28</v>
      </c>
      <c r="L16" s="9">
        <v>51</v>
      </c>
      <c r="M16" s="10">
        <v>691</v>
      </c>
      <c r="N16" s="10">
        <v>900</v>
      </c>
      <c r="O16" s="11">
        <f t="shared" si="0"/>
        <v>15.355555555555556</v>
      </c>
      <c r="P16" s="10">
        <v>782</v>
      </c>
      <c r="Q16" s="10">
        <v>1100</v>
      </c>
      <c r="R16" s="11">
        <f t="shared" si="1"/>
        <v>14.218181818181819</v>
      </c>
      <c r="S16" s="10" t="s">
        <v>29</v>
      </c>
      <c r="T16" s="10" t="s">
        <v>29</v>
      </c>
      <c r="U16" s="11">
        <v>0</v>
      </c>
      <c r="V16" s="10">
        <v>3557</v>
      </c>
      <c r="W16" s="10">
        <v>4700</v>
      </c>
      <c r="X16" s="11">
        <f>V16*40/W16</f>
        <v>30.272340425531915</v>
      </c>
      <c r="Y16" s="10" t="s">
        <v>29</v>
      </c>
      <c r="Z16" s="10" t="s">
        <v>29</v>
      </c>
      <c r="AA16" s="12">
        <v>0</v>
      </c>
      <c r="AB16" s="10">
        <v>1310</v>
      </c>
      <c r="AC16" s="10">
        <v>1800</v>
      </c>
      <c r="AD16" s="11">
        <f>AB16*5/AC16</f>
        <v>3.6388888888888888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43">
        <f t="shared" si="2"/>
        <v>114.48496668815818</v>
      </c>
      <c r="AO16" s="14" t="s">
        <v>50</v>
      </c>
      <c r="AP16" s="15" t="s">
        <v>51</v>
      </c>
    </row>
    <row r="17" spans="1:42" customFormat="1" ht="39.950000000000003" customHeight="1" x14ac:dyDescent="0.25">
      <c r="A17" s="40">
        <v>14</v>
      </c>
      <c r="B17" s="40">
        <v>14</v>
      </c>
      <c r="C17" s="40">
        <v>37</v>
      </c>
      <c r="D17" s="3" t="s">
        <v>23</v>
      </c>
      <c r="E17" s="4">
        <v>365736</v>
      </c>
      <c r="F17" s="5" t="s">
        <v>205</v>
      </c>
      <c r="G17" s="5" t="s">
        <v>147</v>
      </c>
      <c r="H17" s="37">
        <v>34781</v>
      </c>
      <c r="I17" s="6" t="s">
        <v>206</v>
      </c>
      <c r="J17" s="7" t="s">
        <v>27</v>
      </c>
      <c r="K17" s="8" t="s">
        <v>28</v>
      </c>
      <c r="L17" s="9">
        <v>47</v>
      </c>
      <c r="M17" s="10">
        <v>875</v>
      </c>
      <c r="N17" s="10">
        <v>1050</v>
      </c>
      <c r="O17" s="11">
        <f t="shared" si="0"/>
        <v>16.666666666666668</v>
      </c>
      <c r="P17" s="10">
        <v>847</v>
      </c>
      <c r="Q17" s="10">
        <v>1100</v>
      </c>
      <c r="R17" s="11">
        <f t="shared" si="1"/>
        <v>15.4</v>
      </c>
      <c r="S17" s="10" t="s">
        <v>29</v>
      </c>
      <c r="T17" s="10" t="s">
        <v>29</v>
      </c>
      <c r="U17" s="11">
        <v>0</v>
      </c>
      <c r="V17" s="10">
        <v>3448</v>
      </c>
      <c r="W17" s="10">
        <v>4400</v>
      </c>
      <c r="X17" s="11">
        <v>31.34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>
        <v>623</v>
      </c>
      <c r="AI17" s="10">
        <v>800</v>
      </c>
      <c r="AJ17" s="13">
        <v>3.89</v>
      </c>
      <c r="AK17" s="10" t="s">
        <v>29</v>
      </c>
      <c r="AL17" s="10" t="s">
        <v>29</v>
      </c>
      <c r="AM17" s="13">
        <v>0</v>
      </c>
      <c r="AN17" s="43">
        <f t="shared" si="2"/>
        <v>114.29666666666668</v>
      </c>
      <c r="AO17" s="14" t="s">
        <v>207</v>
      </c>
      <c r="AP17" s="15" t="s">
        <v>208</v>
      </c>
    </row>
    <row r="18" spans="1:42" customFormat="1" ht="39.950000000000003" customHeight="1" x14ac:dyDescent="0.25">
      <c r="A18" s="40">
        <v>15</v>
      </c>
      <c r="B18" s="40">
        <v>15</v>
      </c>
      <c r="C18" s="40">
        <v>6</v>
      </c>
      <c r="D18" s="3" t="s">
        <v>23</v>
      </c>
      <c r="E18" s="4">
        <v>380364</v>
      </c>
      <c r="F18" s="5" t="s">
        <v>52</v>
      </c>
      <c r="G18" s="5" t="s">
        <v>53</v>
      </c>
      <c r="H18" s="37">
        <v>32571</v>
      </c>
      <c r="I18" s="6" t="s">
        <v>54</v>
      </c>
      <c r="J18" s="7" t="s">
        <v>27</v>
      </c>
      <c r="K18" s="8" t="s">
        <v>28</v>
      </c>
      <c r="L18" s="9">
        <v>59</v>
      </c>
      <c r="M18" s="10">
        <v>836</v>
      </c>
      <c r="N18" s="10">
        <v>1050</v>
      </c>
      <c r="O18" s="11">
        <f t="shared" si="0"/>
        <v>15.923809523809524</v>
      </c>
      <c r="P18" s="10">
        <v>801</v>
      </c>
      <c r="Q18" s="10">
        <v>1100</v>
      </c>
      <c r="R18" s="11">
        <f t="shared" si="1"/>
        <v>14.563636363636364</v>
      </c>
      <c r="S18" s="10">
        <v>323</v>
      </c>
      <c r="T18" s="10">
        <v>550</v>
      </c>
      <c r="U18" s="11">
        <f>S18*20/T18</f>
        <v>11.745454545454546</v>
      </c>
      <c r="V18" s="10" t="s">
        <v>29</v>
      </c>
      <c r="W18" s="10" t="s">
        <v>29</v>
      </c>
      <c r="X18" s="11">
        <v>0</v>
      </c>
      <c r="Y18" s="10">
        <v>499</v>
      </c>
      <c r="Z18" s="10">
        <v>1100</v>
      </c>
      <c r="AA18" s="12">
        <f>Y18*20/Z18</f>
        <v>9.0727272727272723</v>
      </c>
      <c r="AB18" s="10">
        <v>612</v>
      </c>
      <c r="AC18" s="10">
        <v>900</v>
      </c>
      <c r="AD18" s="11">
        <f>AB18*5/AC18</f>
        <v>3.4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43">
        <f t="shared" si="2"/>
        <v>113.70562770562772</v>
      </c>
      <c r="AO18" s="14" t="s">
        <v>55</v>
      </c>
      <c r="AP18" s="15" t="s">
        <v>56</v>
      </c>
    </row>
    <row r="19" spans="1:42" customFormat="1" ht="39.950000000000003" customHeight="1" x14ac:dyDescent="0.25">
      <c r="A19" s="40">
        <v>16</v>
      </c>
      <c r="B19" s="40">
        <v>16</v>
      </c>
      <c r="C19" s="40">
        <v>15</v>
      </c>
      <c r="D19" s="3" t="s">
        <v>23</v>
      </c>
      <c r="E19" s="4">
        <v>380118</v>
      </c>
      <c r="F19" s="5" t="s">
        <v>96</v>
      </c>
      <c r="G19" s="5" t="s">
        <v>97</v>
      </c>
      <c r="H19" s="37">
        <v>33245</v>
      </c>
      <c r="I19" s="6" t="s">
        <v>98</v>
      </c>
      <c r="J19" s="7" t="s">
        <v>27</v>
      </c>
      <c r="K19" s="8" t="s">
        <v>28</v>
      </c>
      <c r="L19" s="9">
        <v>62</v>
      </c>
      <c r="M19" s="10">
        <v>574</v>
      </c>
      <c r="N19" s="10">
        <v>900</v>
      </c>
      <c r="O19" s="11">
        <f t="shared" si="0"/>
        <v>12.755555555555556</v>
      </c>
      <c r="P19" s="10">
        <v>622</v>
      </c>
      <c r="Q19" s="10">
        <v>1100</v>
      </c>
      <c r="R19" s="11">
        <f t="shared" si="1"/>
        <v>11.309090909090909</v>
      </c>
      <c r="S19" s="10">
        <v>908</v>
      </c>
      <c r="T19" s="10">
        <v>1500</v>
      </c>
      <c r="U19" s="11">
        <f>S19*20/T19</f>
        <v>12.106666666666667</v>
      </c>
      <c r="V19" s="10" t="s">
        <v>29</v>
      </c>
      <c r="W19" s="10" t="s">
        <v>29</v>
      </c>
      <c r="X19" s="11">
        <v>0</v>
      </c>
      <c r="Y19" s="10">
        <v>2488</v>
      </c>
      <c r="Z19" s="10">
        <v>3400</v>
      </c>
      <c r="AA19" s="12">
        <v>14.63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43">
        <f t="shared" si="2"/>
        <v>112.80131313131314</v>
      </c>
      <c r="AO19" s="14" t="s">
        <v>99</v>
      </c>
      <c r="AP19" s="15" t="s">
        <v>100</v>
      </c>
    </row>
    <row r="20" spans="1:42" customFormat="1" ht="39.950000000000003" customHeight="1" x14ac:dyDescent="0.25">
      <c r="A20" s="40">
        <v>17</v>
      </c>
      <c r="B20" s="40">
        <v>17</v>
      </c>
      <c r="C20" s="40">
        <v>7</v>
      </c>
      <c r="D20" s="3" t="s">
        <v>23</v>
      </c>
      <c r="E20" s="4">
        <v>382274</v>
      </c>
      <c r="F20" s="5" t="s">
        <v>57</v>
      </c>
      <c r="G20" s="5" t="s">
        <v>58</v>
      </c>
      <c r="H20" s="37">
        <v>33381</v>
      </c>
      <c r="I20" s="6" t="s">
        <v>59</v>
      </c>
      <c r="J20" s="7" t="s">
        <v>27</v>
      </c>
      <c r="K20" s="8" t="s">
        <v>28</v>
      </c>
      <c r="L20" s="9">
        <v>47</v>
      </c>
      <c r="M20" s="10">
        <v>566</v>
      </c>
      <c r="N20" s="10">
        <v>1050</v>
      </c>
      <c r="O20" s="11">
        <f t="shared" si="0"/>
        <v>10.780952380952382</v>
      </c>
      <c r="P20" s="10">
        <v>628</v>
      </c>
      <c r="Q20" s="10">
        <v>1100</v>
      </c>
      <c r="R20" s="11">
        <f t="shared" si="1"/>
        <v>11.418181818181818</v>
      </c>
      <c r="S20" s="10">
        <v>317</v>
      </c>
      <c r="T20" s="10">
        <v>550</v>
      </c>
      <c r="U20" s="11">
        <f>S20*20/T20</f>
        <v>11.527272727272727</v>
      </c>
      <c r="V20" s="10">
        <v>1666</v>
      </c>
      <c r="W20" s="10">
        <v>2200</v>
      </c>
      <c r="X20" s="11">
        <f>V20*40/W20</f>
        <v>30.290909090909089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43">
        <f t="shared" si="2"/>
        <v>111.01731601731603</v>
      </c>
      <c r="AO20" s="14" t="s">
        <v>60</v>
      </c>
      <c r="AP20" s="15" t="s">
        <v>61</v>
      </c>
    </row>
    <row r="21" spans="1:42" customFormat="1" ht="39.950000000000003" customHeight="1" x14ac:dyDescent="0.25">
      <c r="A21" s="40">
        <v>18</v>
      </c>
      <c r="B21" s="40">
        <v>18</v>
      </c>
      <c r="C21" s="40">
        <v>34</v>
      </c>
      <c r="D21" s="3" t="s">
        <v>23</v>
      </c>
      <c r="E21" s="4">
        <v>382338</v>
      </c>
      <c r="F21" s="5" t="s">
        <v>190</v>
      </c>
      <c r="G21" s="5" t="s">
        <v>191</v>
      </c>
      <c r="H21" s="37">
        <v>34256</v>
      </c>
      <c r="I21" s="6" t="s">
        <v>192</v>
      </c>
      <c r="J21" s="7" t="s">
        <v>27</v>
      </c>
      <c r="K21" s="8" t="s">
        <v>28</v>
      </c>
      <c r="L21" s="9">
        <v>53</v>
      </c>
      <c r="M21" s="10">
        <v>816</v>
      </c>
      <c r="N21" s="10">
        <v>1050</v>
      </c>
      <c r="O21" s="11">
        <f t="shared" si="0"/>
        <v>15.542857142857143</v>
      </c>
      <c r="P21" s="10">
        <v>746</v>
      </c>
      <c r="Q21" s="10">
        <v>1100</v>
      </c>
      <c r="R21" s="11">
        <f t="shared" si="1"/>
        <v>13.563636363636364</v>
      </c>
      <c r="S21" s="10" t="s">
        <v>29</v>
      </c>
      <c r="T21" s="10" t="s">
        <v>29</v>
      </c>
      <c r="U21" s="11">
        <v>0</v>
      </c>
      <c r="V21" s="10">
        <v>3055</v>
      </c>
      <c r="W21" s="10">
        <v>4300</v>
      </c>
      <c r="X21" s="11">
        <v>28.4</v>
      </c>
      <c r="Y21" s="10" t="s">
        <v>29</v>
      </c>
      <c r="Z21" s="10" t="s">
        <v>29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43">
        <f t="shared" si="2"/>
        <v>110.50649350649351</v>
      </c>
      <c r="AO21" s="14" t="s">
        <v>193</v>
      </c>
      <c r="AP21" s="15" t="s">
        <v>194</v>
      </c>
    </row>
    <row r="22" spans="1:42" customFormat="1" ht="39.950000000000003" customHeight="1" x14ac:dyDescent="0.25">
      <c r="A22" s="40">
        <v>19</v>
      </c>
      <c r="B22" s="40">
        <v>19</v>
      </c>
      <c r="C22" s="40">
        <v>38</v>
      </c>
      <c r="D22" s="3" t="s">
        <v>23</v>
      </c>
      <c r="E22" s="4">
        <v>382856</v>
      </c>
      <c r="F22" s="5" t="s">
        <v>209</v>
      </c>
      <c r="G22" s="5" t="s">
        <v>210</v>
      </c>
      <c r="H22" s="37">
        <v>35214</v>
      </c>
      <c r="I22" s="6" t="s">
        <v>211</v>
      </c>
      <c r="J22" s="7" t="s">
        <v>27</v>
      </c>
      <c r="K22" s="8" t="s">
        <v>28</v>
      </c>
      <c r="L22" s="9">
        <v>48</v>
      </c>
      <c r="M22" s="10">
        <v>900</v>
      </c>
      <c r="N22" s="10">
        <v>1100</v>
      </c>
      <c r="O22" s="11">
        <f t="shared" si="0"/>
        <v>16.363636363636363</v>
      </c>
      <c r="P22" s="10">
        <v>792</v>
      </c>
      <c r="Q22" s="10">
        <v>1100</v>
      </c>
      <c r="R22" s="11">
        <f t="shared" si="1"/>
        <v>14.4</v>
      </c>
      <c r="S22" s="10" t="s">
        <v>29</v>
      </c>
      <c r="T22" s="10" t="s">
        <v>29</v>
      </c>
      <c r="U22" s="11">
        <v>0</v>
      </c>
      <c r="V22" s="10">
        <v>3146</v>
      </c>
      <c r="W22" s="10">
        <v>4200</v>
      </c>
      <c r="X22" s="11">
        <v>29.9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43">
        <f t="shared" si="2"/>
        <v>108.66363636363636</v>
      </c>
      <c r="AO22" s="14" t="s">
        <v>212</v>
      </c>
      <c r="AP22" s="15" t="s">
        <v>213</v>
      </c>
    </row>
    <row r="23" spans="1:42" customFormat="1" ht="39.950000000000003" customHeight="1" x14ac:dyDescent="0.25">
      <c r="A23" s="40">
        <v>20</v>
      </c>
      <c r="B23" s="40">
        <v>20</v>
      </c>
      <c r="C23" s="40">
        <v>8</v>
      </c>
      <c r="D23" s="3" t="s">
        <v>23</v>
      </c>
      <c r="E23" s="4">
        <v>357361</v>
      </c>
      <c r="F23" s="5" t="s">
        <v>62</v>
      </c>
      <c r="G23" s="5" t="s">
        <v>63</v>
      </c>
      <c r="H23" s="37">
        <v>33454</v>
      </c>
      <c r="I23" s="6" t="s">
        <v>64</v>
      </c>
      <c r="J23" s="7" t="s">
        <v>27</v>
      </c>
      <c r="K23" s="8" t="s">
        <v>28</v>
      </c>
      <c r="L23" s="9">
        <v>60</v>
      </c>
      <c r="M23" s="10">
        <v>576</v>
      </c>
      <c r="N23" s="10">
        <v>900</v>
      </c>
      <c r="O23" s="11">
        <f t="shared" si="0"/>
        <v>12.8</v>
      </c>
      <c r="P23" s="10">
        <v>608</v>
      </c>
      <c r="Q23" s="10">
        <v>1100</v>
      </c>
      <c r="R23" s="11">
        <f t="shared" si="1"/>
        <v>11.054545454545455</v>
      </c>
      <c r="S23" s="10">
        <v>261</v>
      </c>
      <c r="T23" s="10">
        <v>550</v>
      </c>
      <c r="U23" s="11">
        <f>S23*20/T23</f>
        <v>9.4909090909090903</v>
      </c>
      <c r="V23" s="10" t="s">
        <v>29</v>
      </c>
      <c r="W23" s="10" t="s">
        <v>29</v>
      </c>
      <c r="X23" s="11">
        <v>0</v>
      </c>
      <c r="Y23" s="10">
        <v>1245</v>
      </c>
      <c r="Z23" s="10">
        <v>2000</v>
      </c>
      <c r="AA23" s="12">
        <f>Y23*20/Z23</f>
        <v>12.45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43">
        <f t="shared" si="2"/>
        <v>105.79545454545453</v>
      </c>
      <c r="AO23" s="14" t="s">
        <v>65</v>
      </c>
      <c r="AP23" s="15" t="s">
        <v>66</v>
      </c>
    </row>
    <row r="24" spans="1:42" customFormat="1" ht="39.950000000000003" customHeight="1" x14ac:dyDescent="0.25">
      <c r="A24" s="40">
        <v>21</v>
      </c>
      <c r="B24" s="40">
        <v>21</v>
      </c>
      <c r="C24" s="40">
        <v>45</v>
      </c>
      <c r="D24" s="3" t="s">
        <v>23</v>
      </c>
      <c r="E24" s="4">
        <v>382677</v>
      </c>
      <c r="F24" s="5" t="s">
        <v>244</v>
      </c>
      <c r="G24" s="5" t="s">
        <v>245</v>
      </c>
      <c r="H24" s="37">
        <v>36475</v>
      </c>
      <c r="I24" s="6" t="s">
        <v>246</v>
      </c>
      <c r="J24" s="7" t="s">
        <v>27</v>
      </c>
      <c r="K24" s="8" t="s">
        <v>28</v>
      </c>
      <c r="L24" s="9">
        <v>46</v>
      </c>
      <c r="M24" s="10">
        <v>676</v>
      </c>
      <c r="N24" s="10">
        <v>1100</v>
      </c>
      <c r="O24" s="11">
        <f t="shared" si="0"/>
        <v>12.290909090909091</v>
      </c>
      <c r="P24" s="10">
        <v>665</v>
      </c>
      <c r="Q24" s="10">
        <v>1100</v>
      </c>
      <c r="R24" s="11">
        <f t="shared" si="1"/>
        <v>12.090909090909092</v>
      </c>
      <c r="S24" s="10" t="s">
        <v>29</v>
      </c>
      <c r="T24" s="10" t="s">
        <v>29</v>
      </c>
      <c r="U24" s="11">
        <v>0</v>
      </c>
      <c r="V24" s="10">
        <v>3993</v>
      </c>
      <c r="W24" s="10">
        <v>4500</v>
      </c>
      <c r="X24" s="11">
        <v>35.4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43">
        <f t="shared" si="2"/>
        <v>105.78181818181818</v>
      </c>
      <c r="AO24" s="14" t="s">
        <v>247</v>
      </c>
      <c r="AP24" s="15" t="s">
        <v>248</v>
      </c>
    </row>
    <row r="25" spans="1:42" customFormat="1" ht="39.950000000000003" customHeight="1" x14ac:dyDescent="0.25">
      <c r="A25" s="40">
        <v>22</v>
      </c>
      <c r="B25" s="40">
        <v>22</v>
      </c>
      <c r="C25" s="40">
        <v>20</v>
      </c>
      <c r="D25" s="3" t="s">
        <v>23</v>
      </c>
      <c r="E25" s="4">
        <v>382496</v>
      </c>
      <c r="F25" s="5" t="s">
        <v>121</v>
      </c>
      <c r="G25" s="5" t="s">
        <v>122</v>
      </c>
      <c r="H25" s="37">
        <v>34768</v>
      </c>
      <c r="I25" s="6" t="s">
        <v>123</v>
      </c>
      <c r="J25" s="7" t="s">
        <v>27</v>
      </c>
      <c r="K25" s="8" t="s">
        <v>28</v>
      </c>
      <c r="L25" s="9">
        <v>50</v>
      </c>
      <c r="M25" s="10">
        <v>807</v>
      </c>
      <c r="N25" s="10">
        <v>1050</v>
      </c>
      <c r="O25" s="11">
        <f t="shared" si="0"/>
        <v>15.371428571428572</v>
      </c>
      <c r="P25" s="10">
        <v>683</v>
      </c>
      <c r="Q25" s="10">
        <v>1100</v>
      </c>
      <c r="R25" s="11">
        <f t="shared" si="1"/>
        <v>12.418181818181818</v>
      </c>
      <c r="S25" s="10"/>
      <c r="T25" s="10"/>
      <c r="U25" s="11"/>
      <c r="V25" s="10">
        <v>2804</v>
      </c>
      <c r="W25" s="10">
        <v>4100</v>
      </c>
      <c r="X25" s="11">
        <v>27.35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43">
        <f t="shared" si="2"/>
        <v>105.1396103896104</v>
      </c>
      <c r="AO25" s="14" t="s">
        <v>124</v>
      </c>
      <c r="AP25" s="15" t="s">
        <v>125</v>
      </c>
    </row>
    <row r="26" spans="1:42" customFormat="1" ht="39.950000000000003" customHeight="1" x14ac:dyDescent="0.25">
      <c r="A26" s="40">
        <v>23</v>
      </c>
      <c r="B26" s="40">
        <v>23</v>
      </c>
      <c r="C26" s="41"/>
      <c r="D26" s="3" t="s">
        <v>23</v>
      </c>
      <c r="E26" s="4">
        <v>365213</v>
      </c>
      <c r="F26" s="5" t="s">
        <v>279</v>
      </c>
      <c r="G26" s="5" t="s">
        <v>280</v>
      </c>
      <c r="H26" s="37">
        <v>35390</v>
      </c>
      <c r="I26" s="6" t="s">
        <v>281</v>
      </c>
      <c r="J26" s="7" t="s">
        <v>27</v>
      </c>
      <c r="K26" s="8" t="s">
        <v>28</v>
      </c>
      <c r="L26" s="9">
        <v>43</v>
      </c>
      <c r="M26" s="10">
        <v>676</v>
      </c>
      <c r="N26" s="10">
        <v>1100</v>
      </c>
      <c r="O26" s="11">
        <v>12.29</v>
      </c>
      <c r="P26" s="10">
        <v>665</v>
      </c>
      <c r="Q26" s="10">
        <v>1100</v>
      </c>
      <c r="R26" s="11">
        <v>12.09</v>
      </c>
      <c r="S26" s="10" t="s">
        <v>29</v>
      </c>
      <c r="T26" s="10" t="s">
        <v>29</v>
      </c>
      <c r="U26" s="11">
        <v>0</v>
      </c>
      <c r="V26" s="10">
        <v>3993</v>
      </c>
      <c r="W26" s="10">
        <v>4500</v>
      </c>
      <c r="X26" s="11">
        <v>35.49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43">
        <f t="shared" si="2"/>
        <v>102.87</v>
      </c>
      <c r="AO26" s="14" t="s">
        <v>89</v>
      </c>
      <c r="AP26" s="15" t="s">
        <v>282</v>
      </c>
    </row>
    <row r="27" spans="1:42" customFormat="1" ht="39.950000000000003" customHeight="1" x14ac:dyDescent="0.25">
      <c r="A27" s="40">
        <v>24</v>
      </c>
      <c r="B27" s="40">
        <v>24</v>
      </c>
      <c r="C27" s="40">
        <v>12</v>
      </c>
      <c r="D27" s="3" t="s">
        <v>23</v>
      </c>
      <c r="E27" s="4">
        <v>366987</v>
      </c>
      <c r="F27" s="5" t="s">
        <v>82</v>
      </c>
      <c r="G27" s="5" t="s">
        <v>63</v>
      </c>
      <c r="H27" s="37">
        <v>33075</v>
      </c>
      <c r="I27" s="6" t="s">
        <v>83</v>
      </c>
      <c r="J27" s="7" t="s">
        <v>27</v>
      </c>
      <c r="K27" s="8" t="s">
        <v>28</v>
      </c>
      <c r="L27" s="9">
        <v>51</v>
      </c>
      <c r="M27" s="10">
        <v>634</v>
      </c>
      <c r="N27" s="10">
        <v>900</v>
      </c>
      <c r="O27" s="11">
        <f t="shared" ref="O27:O55" si="3">M27*20/N27</f>
        <v>14.088888888888889</v>
      </c>
      <c r="P27" s="10">
        <v>606</v>
      </c>
      <c r="Q27" s="10">
        <v>1100</v>
      </c>
      <c r="R27" s="11">
        <f>P27*20/Q27</f>
        <v>11.018181818181818</v>
      </c>
      <c r="S27" s="10">
        <v>316</v>
      </c>
      <c r="T27" s="10">
        <v>550</v>
      </c>
      <c r="U27" s="11">
        <f>S27*20/T27</f>
        <v>11.49090909090909</v>
      </c>
      <c r="V27" s="10" t="s">
        <v>29</v>
      </c>
      <c r="W27" s="10" t="s">
        <v>29</v>
      </c>
      <c r="X27" s="11">
        <v>0</v>
      </c>
      <c r="Y27" s="10">
        <v>1587</v>
      </c>
      <c r="Z27" s="10">
        <v>2200</v>
      </c>
      <c r="AA27" s="12">
        <f>Y27*20/Z27</f>
        <v>14.427272727272728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43">
        <f t="shared" si="2"/>
        <v>102.02525252525251</v>
      </c>
      <c r="AO27" s="14" t="s">
        <v>84</v>
      </c>
      <c r="AP27" s="15" t="s">
        <v>85</v>
      </c>
    </row>
    <row r="28" spans="1:42" customFormat="1" ht="39.950000000000003" customHeight="1" x14ac:dyDescent="0.25">
      <c r="A28" s="40">
        <v>25</v>
      </c>
      <c r="B28" s="40">
        <v>25</v>
      </c>
      <c r="C28" s="40">
        <v>13</v>
      </c>
      <c r="D28" s="3" t="s">
        <v>23</v>
      </c>
      <c r="E28" s="4">
        <v>382726</v>
      </c>
      <c r="F28" s="5" t="s">
        <v>86</v>
      </c>
      <c r="G28" s="5" t="s">
        <v>87</v>
      </c>
      <c r="H28" s="37">
        <v>34858</v>
      </c>
      <c r="I28" s="6" t="s">
        <v>88</v>
      </c>
      <c r="J28" s="7" t="s">
        <v>27</v>
      </c>
      <c r="K28" s="8" t="s">
        <v>28</v>
      </c>
      <c r="L28" s="9">
        <v>46</v>
      </c>
      <c r="M28" s="10">
        <v>671</v>
      </c>
      <c r="N28" s="10">
        <v>1050</v>
      </c>
      <c r="O28" s="11">
        <f t="shared" si="3"/>
        <v>12.780952380952382</v>
      </c>
      <c r="P28" s="10">
        <v>650</v>
      </c>
      <c r="Q28" s="10">
        <v>1100</v>
      </c>
      <c r="R28" s="11">
        <f>P28*20/Q28</f>
        <v>11.818181818181818</v>
      </c>
      <c r="S28" s="10" t="s">
        <v>29</v>
      </c>
      <c r="T28" s="10" t="s">
        <v>29</v>
      </c>
      <c r="U28" s="11">
        <v>0</v>
      </c>
      <c r="V28" s="10">
        <v>3280</v>
      </c>
      <c r="W28" s="10">
        <v>4300</v>
      </c>
      <c r="X28" s="11">
        <f>V28*40/W28</f>
        <v>30.511627906976745</v>
      </c>
      <c r="Y28" s="10" t="s">
        <v>29</v>
      </c>
      <c r="Z28" s="10" t="s">
        <v>29</v>
      </c>
      <c r="AA28" s="1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43">
        <f t="shared" si="2"/>
        <v>101.11076210611094</v>
      </c>
      <c r="AO28" s="14" t="s">
        <v>89</v>
      </c>
      <c r="AP28" s="15" t="s">
        <v>90</v>
      </c>
    </row>
    <row r="29" spans="1:42" customFormat="1" ht="39.950000000000003" customHeight="1" x14ac:dyDescent="0.25">
      <c r="A29" s="40">
        <v>26</v>
      </c>
      <c r="B29" s="40">
        <v>26</v>
      </c>
      <c r="C29" s="40">
        <v>14</v>
      </c>
      <c r="D29" s="3" t="s">
        <v>23</v>
      </c>
      <c r="E29" s="4">
        <v>366721</v>
      </c>
      <c r="F29" s="5" t="s">
        <v>91</v>
      </c>
      <c r="G29" s="5" t="s">
        <v>92</v>
      </c>
      <c r="H29" s="37">
        <v>32980</v>
      </c>
      <c r="I29" s="6" t="s">
        <v>93</v>
      </c>
      <c r="J29" s="7" t="s">
        <v>27</v>
      </c>
      <c r="K29" s="8" t="s">
        <v>28</v>
      </c>
      <c r="L29" s="9">
        <v>46</v>
      </c>
      <c r="M29" s="10">
        <v>615</v>
      </c>
      <c r="N29" s="10">
        <v>900</v>
      </c>
      <c r="O29" s="11">
        <f t="shared" si="3"/>
        <v>13.666666666666666</v>
      </c>
      <c r="P29" s="10">
        <v>666</v>
      </c>
      <c r="Q29" s="10">
        <v>1100</v>
      </c>
      <c r="R29" s="11">
        <f>P29*20/Q29</f>
        <v>12.109090909090909</v>
      </c>
      <c r="S29" s="10" t="s">
        <v>29</v>
      </c>
      <c r="T29" s="10" t="s">
        <v>29</v>
      </c>
      <c r="U29" s="11">
        <v>0</v>
      </c>
      <c r="V29" s="10">
        <v>2889</v>
      </c>
      <c r="W29" s="10">
        <v>4100</v>
      </c>
      <c r="X29" s="11">
        <f>V29*40/W29</f>
        <v>28.185365853658535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43">
        <f t="shared" si="2"/>
        <v>99.961123429416119</v>
      </c>
      <c r="AO29" s="14" t="s">
        <v>94</v>
      </c>
      <c r="AP29" s="15" t="s">
        <v>95</v>
      </c>
    </row>
    <row r="30" spans="1:42" customFormat="1" ht="39.950000000000003" customHeight="1" x14ac:dyDescent="0.25">
      <c r="A30" s="40">
        <v>27</v>
      </c>
      <c r="B30" s="40">
        <v>27</v>
      </c>
      <c r="C30" s="41"/>
      <c r="D30" s="3" t="s">
        <v>23</v>
      </c>
      <c r="E30" s="4">
        <v>382678</v>
      </c>
      <c r="F30" s="5" t="s">
        <v>269</v>
      </c>
      <c r="G30" s="5" t="s">
        <v>270</v>
      </c>
      <c r="H30" s="37">
        <v>35358</v>
      </c>
      <c r="I30" s="6" t="s">
        <v>271</v>
      </c>
      <c r="J30" s="7" t="s">
        <v>27</v>
      </c>
      <c r="K30" s="8" t="s">
        <v>28</v>
      </c>
      <c r="L30" s="9">
        <v>40</v>
      </c>
      <c r="M30" s="10">
        <v>658</v>
      </c>
      <c r="N30" s="10">
        <v>1100</v>
      </c>
      <c r="O30" s="11">
        <f t="shared" si="3"/>
        <v>11.963636363636363</v>
      </c>
      <c r="P30" s="10">
        <v>653</v>
      </c>
      <c r="Q30" s="10">
        <v>1100</v>
      </c>
      <c r="R30" s="11">
        <f>P30*20/Q30</f>
        <v>11.872727272727273</v>
      </c>
      <c r="S30" s="10" t="s">
        <v>29</v>
      </c>
      <c r="T30" s="10" t="s">
        <v>29</v>
      </c>
      <c r="U30" s="11">
        <v>0</v>
      </c>
      <c r="V30" s="10">
        <v>4325</v>
      </c>
      <c r="W30" s="10">
        <v>5000</v>
      </c>
      <c r="X30" s="11">
        <v>34.6</v>
      </c>
      <c r="Y30" s="10" t="s">
        <v>29</v>
      </c>
      <c r="Z30" s="10" t="s">
        <v>29</v>
      </c>
      <c r="AA30" s="12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43">
        <f t="shared" si="2"/>
        <v>98.436363636363637</v>
      </c>
      <c r="AO30" s="14" t="s">
        <v>272</v>
      </c>
      <c r="AP30" s="15" t="s">
        <v>273</v>
      </c>
    </row>
    <row r="31" spans="1:42" customFormat="1" ht="39.950000000000003" customHeight="1" x14ac:dyDescent="0.25">
      <c r="A31" s="40">
        <v>28</v>
      </c>
      <c r="B31" s="40">
        <v>28</v>
      </c>
      <c r="C31" s="40">
        <v>17</v>
      </c>
      <c r="D31" s="3" t="s">
        <v>23</v>
      </c>
      <c r="E31" s="4">
        <v>367450</v>
      </c>
      <c r="F31" s="5" t="s">
        <v>106</v>
      </c>
      <c r="G31" s="5" t="s">
        <v>107</v>
      </c>
      <c r="H31" s="37">
        <v>36602</v>
      </c>
      <c r="I31" s="6" t="s">
        <v>108</v>
      </c>
      <c r="J31" s="7" t="s">
        <v>27</v>
      </c>
      <c r="K31" s="8" t="s">
        <v>28</v>
      </c>
      <c r="L31" s="9">
        <v>52</v>
      </c>
      <c r="M31" s="10">
        <v>877</v>
      </c>
      <c r="N31" s="10">
        <v>1100</v>
      </c>
      <c r="O31" s="11">
        <f t="shared" si="3"/>
        <v>15.945454545454545</v>
      </c>
      <c r="P31" s="10">
        <v>842</v>
      </c>
      <c r="Q31" s="10">
        <v>1100</v>
      </c>
      <c r="R31" s="11">
        <f>P31*20/Q31</f>
        <v>15.309090909090909</v>
      </c>
      <c r="S31" s="10">
        <v>727</v>
      </c>
      <c r="T31" s="10">
        <v>1100</v>
      </c>
      <c r="U31" s="11">
        <f>S31*20/T31</f>
        <v>13.218181818181819</v>
      </c>
      <c r="V31" s="10" t="s">
        <v>29</v>
      </c>
      <c r="W31" s="10" t="s">
        <v>29</v>
      </c>
      <c r="X31" s="11">
        <v>0</v>
      </c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43">
        <f t="shared" si="2"/>
        <v>96.472727272727269</v>
      </c>
      <c r="AO31" s="14" t="s">
        <v>109</v>
      </c>
      <c r="AP31" s="15" t="s">
        <v>110</v>
      </c>
    </row>
    <row r="32" spans="1:42" customFormat="1" ht="39.950000000000003" customHeight="1" x14ac:dyDescent="0.25">
      <c r="A32" s="40">
        <v>29</v>
      </c>
      <c r="B32" s="40">
        <v>29</v>
      </c>
      <c r="C32" s="40">
        <v>18</v>
      </c>
      <c r="D32" s="3" t="s">
        <v>23</v>
      </c>
      <c r="E32" s="4">
        <v>382942</v>
      </c>
      <c r="F32" s="5" t="s">
        <v>111</v>
      </c>
      <c r="G32" s="5" t="s">
        <v>112</v>
      </c>
      <c r="H32" s="37">
        <v>35953</v>
      </c>
      <c r="I32" s="6" t="s">
        <v>113</v>
      </c>
      <c r="J32" s="7" t="s">
        <v>27</v>
      </c>
      <c r="K32" s="8" t="s">
        <v>28</v>
      </c>
      <c r="L32" s="9">
        <v>45</v>
      </c>
      <c r="M32" s="10">
        <v>835</v>
      </c>
      <c r="N32" s="10">
        <v>1100</v>
      </c>
      <c r="O32" s="11">
        <f t="shared" si="3"/>
        <v>15.181818181818182</v>
      </c>
      <c r="P32" s="10" t="s">
        <v>29</v>
      </c>
      <c r="Q32" s="10" t="s">
        <v>29</v>
      </c>
      <c r="R32" s="11">
        <v>0</v>
      </c>
      <c r="S32" s="10" t="s">
        <v>29</v>
      </c>
      <c r="T32" s="10" t="s">
        <v>29</v>
      </c>
      <c r="U32" s="11">
        <v>0</v>
      </c>
      <c r="V32" s="10">
        <v>3315</v>
      </c>
      <c r="W32" s="10">
        <v>4000</v>
      </c>
      <c r="X32" s="11">
        <f>V32*40/W32</f>
        <v>33.15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43">
        <f t="shared" si="2"/>
        <v>93.331818181818178</v>
      </c>
      <c r="AO32" s="14" t="s">
        <v>114</v>
      </c>
      <c r="AP32" s="15" t="s">
        <v>115</v>
      </c>
    </row>
    <row r="33" spans="1:42" customFormat="1" ht="39.950000000000003" customHeight="1" x14ac:dyDescent="0.25">
      <c r="A33" s="40">
        <v>30</v>
      </c>
      <c r="B33" s="40">
        <v>30</v>
      </c>
      <c r="C33" s="40">
        <v>19</v>
      </c>
      <c r="D33" s="3" t="s">
        <v>23</v>
      </c>
      <c r="E33" s="4">
        <v>382750</v>
      </c>
      <c r="F33" s="5" t="s">
        <v>116</v>
      </c>
      <c r="G33" s="5" t="s">
        <v>117</v>
      </c>
      <c r="H33" s="37">
        <v>35476</v>
      </c>
      <c r="I33" s="6" t="s">
        <v>118</v>
      </c>
      <c r="J33" s="7" t="s">
        <v>27</v>
      </c>
      <c r="K33" s="8" t="s">
        <v>28</v>
      </c>
      <c r="L33" s="9">
        <v>62</v>
      </c>
      <c r="M33" s="10">
        <v>808</v>
      </c>
      <c r="N33" s="10">
        <v>1050</v>
      </c>
      <c r="O33" s="11">
        <f t="shared" si="3"/>
        <v>15.390476190476191</v>
      </c>
      <c r="P33" s="10">
        <v>839</v>
      </c>
      <c r="Q33" s="10">
        <v>1100</v>
      </c>
      <c r="R33" s="11">
        <f t="shared" ref="R33:R55" si="4">P33*20/Q33</f>
        <v>15.254545454545454</v>
      </c>
      <c r="S33" s="10" t="s">
        <v>29</v>
      </c>
      <c r="T33" s="10" t="s">
        <v>29</v>
      </c>
      <c r="U33" s="11">
        <v>0</v>
      </c>
      <c r="V33" s="10">
        <v>3.92</v>
      </c>
      <c r="W33" s="10">
        <v>4</v>
      </c>
      <c r="X33" s="11"/>
      <c r="Y33" s="10" t="s">
        <v>29</v>
      </c>
      <c r="Z33" s="10" t="s">
        <v>29</v>
      </c>
      <c r="AA33" s="1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43">
        <f t="shared" si="2"/>
        <v>92.645021645021643</v>
      </c>
      <c r="AO33" s="14" t="s">
        <v>119</v>
      </c>
      <c r="AP33" s="15" t="s">
        <v>120</v>
      </c>
    </row>
    <row r="34" spans="1:42" customFormat="1" ht="39.950000000000003" customHeight="1" x14ac:dyDescent="0.25">
      <c r="A34" s="40">
        <v>31</v>
      </c>
      <c r="B34" s="40">
        <v>31</v>
      </c>
      <c r="C34" s="40">
        <v>21</v>
      </c>
      <c r="D34" s="3" t="s">
        <v>23</v>
      </c>
      <c r="E34" s="4">
        <v>357033</v>
      </c>
      <c r="F34" s="5" t="s">
        <v>126</v>
      </c>
      <c r="G34" s="5" t="s">
        <v>127</v>
      </c>
      <c r="H34" s="37">
        <v>30245</v>
      </c>
      <c r="I34" s="6" t="s">
        <v>128</v>
      </c>
      <c r="J34" s="7" t="s">
        <v>27</v>
      </c>
      <c r="K34" s="8" t="s">
        <v>28</v>
      </c>
      <c r="L34" s="9">
        <v>44</v>
      </c>
      <c r="M34" s="10">
        <v>634</v>
      </c>
      <c r="N34" s="10">
        <v>850</v>
      </c>
      <c r="O34" s="11">
        <f t="shared" si="3"/>
        <v>14.91764705882353</v>
      </c>
      <c r="P34" s="10">
        <v>629</v>
      </c>
      <c r="Q34" s="10">
        <v>1100</v>
      </c>
      <c r="R34" s="11">
        <f t="shared" si="4"/>
        <v>11.436363636363636</v>
      </c>
      <c r="S34" s="10">
        <v>292</v>
      </c>
      <c r="T34" s="10">
        <v>550</v>
      </c>
      <c r="U34" s="11">
        <f>S34*20/T34</f>
        <v>10.618181818181819</v>
      </c>
      <c r="V34" s="10" t="s">
        <v>29</v>
      </c>
      <c r="W34" s="10" t="s">
        <v>29</v>
      </c>
      <c r="X34" s="11">
        <v>0</v>
      </c>
      <c r="Y34" s="10">
        <v>575</v>
      </c>
      <c r="Z34" s="10">
        <v>1100</v>
      </c>
      <c r="AA34" s="12">
        <f>Y34*20/Z34</f>
        <v>10.454545454545455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43">
        <f t="shared" si="2"/>
        <v>91.426737967914448</v>
      </c>
      <c r="AO34" s="14" t="s">
        <v>129</v>
      </c>
      <c r="AP34" s="15" t="s">
        <v>130</v>
      </c>
    </row>
    <row r="35" spans="1:42" customFormat="1" ht="39.950000000000003" customHeight="1" x14ac:dyDescent="0.25">
      <c r="A35" s="40">
        <v>32</v>
      </c>
      <c r="B35" s="40">
        <v>32</v>
      </c>
      <c r="C35" s="40">
        <v>10</v>
      </c>
      <c r="D35" s="3" t="s">
        <v>23</v>
      </c>
      <c r="E35" s="4">
        <v>383043</v>
      </c>
      <c r="F35" s="5" t="s">
        <v>72</v>
      </c>
      <c r="G35" s="5" t="s">
        <v>73</v>
      </c>
      <c r="H35" s="37">
        <v>35444</v>
      </c>
      <c r="I35" s="6" t="s">
        <v>74</v>
      </c>
      <c r="J35" s="7" t="s">
        <v>27</v>
      </c>
      <c r="K35" s="8" t="s">
        <v>28</v>
      </c>
      <c r="L35" s="9">
        <v>43</v>
      </c>
      <c r="M35" s="10">
        <v>810</v>
      </c>
      <c r="N35" s="10">
        <v>1050</v>
      </c>
      <c r="O35" s="11">
        <f t="shared" si="3"/>
        <v>15.428571428571429</v>
      </c>
      <c r="P35" s="10">
        <v>640</v>
      </c>
      <c r="Q35" s="10">
        <v>1100</v>
      </c>
      <c r="R35" s="11">
        <f t="shared" si="4"/>
        <v>11.636363636363637</v>
      </c>
      <c r="S35" s="10">
        <v>274</v>
      </c>
      <c r="T35" s="10">
        <v>550</v>
      </c>
      <c r="U35" s="11">
        <f>S35*20/T35</f>
        <v>9.963636363636363</v>
      </c>
      <c r="V35" s="10"/>
      <c r="W35" s="10"/>
      <c r="X35" s="11"/>
      <c r="Y35" s="10">
        <v>621</v>
      </c>
      <c r="Z35" s="10">
        <v>1100</v>
      </c>
      <c r="AA35" s="12">
        <v>11.29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43">
        <f t="shared" si="2"/>
        <v>91.318571428571431</v>
      </c>
      <c r="AO35" s="14" t="s">
        <v>75</v>
      </c>
      <c r="AP35" s="15" t="s">
        <v>76</v>
      </c>
    </row>
    <row r="36" spans="1:42" customFormat="1" ht="39.950000000000003" customHeight="1" x14ac:dyDescent="0.25">
      <c r="A36" s="40">
        <v>33</v>
      </c>
      <c r="B36" s="40">
        <v>33</v>
      </c>
      <c r="C36" s="40">
        <v>23</v>
      </c>
      <c r="D36" s="3" t="s">
        <v>23</v>
      </c>
      <c r="E36" s="4">
        <v>357807</v>
      </c>
      <c r="F36" s="5" t="s">
        <v>136</v>
      </c>
      <c r="G36" s="5" t="s">
        <v>137</v>
      </c>
      <c r="H36" s="37">
        <v>29587</v>
      </c>
      <c r="I36" s="6" t="s">
        <v>138</v>
      </c>
      <c r="J36" s="7" t="s">
        <v>27</v>
      </c>
      <c r="K36" s="8" t="s">
        <v>28</v>
      </c>
      <c r="L36" s="9">
        <v>46</v>
      </c>
      <c r="M36" s="10">
        <v>533</v>
      </c>
      <c r="N36" s="10">
        <v>850</v>
      </c>
      <c r="O36" s="11">
        <f t="shared" si="3"/>
        <v>12.541176470588235</v>
      </c>
      <c r="P36" s="10">
        <v>535</v>
      </c>
      <c r="Q36" s="10">
        <v>1100</v>
      </c>
      <c r="R36" s="11">
        <f t="shared" si="4"/>
        <v>9.7272727272727266</v>
      </c>
      <c r="S36" s="10">
        <v>296</v>
      </c>
      <c r="T36" s="10">
        <v>550</v>
      </c>
      <c r="U36" s="11">
        <f>S36*20/T36</f>
        <v>10.763636363636364</v>
      </c>
      <c r="V36" s="10" t="s">
        <v>29</v>
      </c>
      <c r="W36" s="10" t="s">
        <v>29</v>
      </c>
      <c r="X36" s="11">
        <v>0</v>
      </c>
      <c r="Y36" s="10">
        <v>505</v>
      </c>
      <c r="Z36" s="10">
        <v>1100</v>
      </c>
      <c r="AA36" s="12">
        <f>Y36*20/Z36</f>
        <v>9.1818181818181817</v>
      </c>
      <c r="AB36" s="10">
        <v>599</v>
      </c>
      <c r="AC36" s="10">
        <v>1000</v>
      </c>
      <c r="AD36" s="11">
        <f>AB36*5/AC36</f>
        <v>2.9950000000000001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43">
        <f t="shared" ref="AN36:AN55" si="5">L36+O36+R36+U36+X36+AA36+AD36+AG36+AJ36+AM36</f>
        <v>91.208903743315517</v>
      </c>
      <c r="AO36" s="14" t="s">
        <v>139</v>
      </c>
      <c r="AP36" s="15" t="s">
        <v>140</v>
      </c>
    </row>
    <row r="37" spans="1:42" customFormat="1" ht="39.950000000000003" customHeight="1" x14ac:dyDescent="0.25">
      <c r="A37" s="40">
        <v>34</v>
      </c>
      <c r="B37" s="40">
        <v>34</v>
      </c>
      <c r="C37" s="40">
        <v>24</v>
      </c>
      <c r="D37" s="3" t="s">
        <v>23</v>
      </c>
      <c r="E37" s="4">
        <v>383011</v>
      </c>
      <c r="F37" s="5" t="s">
        <v>141</v>
      </c>
      <c r="G37" s="5" t="s">
        <v>142</v>
      </c>
      <c r="H37" s="37">
        <v>37053</v>
      </c>
      <c r="I37" s="6" t="s">
        <v>143</v>
      </c>
      <c r="J37" s="7" t="s">
        <v>27</v>
      </c>
      <c r="K37" s="8" t="s">
        <v>28</v>
      </c>
      <c r="L37" s="9">
        <v>57</v>
      </c>
      <c r="M37" s="10">
        <v>945</v>
      </c>
      <c r="N37" s="10">
        <v>1100</v>
      </c>
      <c r="O37" s="11">
        <f t="shared" si="3"/>
        <v>17.181818181818183</v>
      </c>
      <c r="P37" s="10">
        <v>921</v>
      </c>
      <c r="Q37" s="10">
        <v>1100</v>
      </c>
      <c r="R37" s="11">
        <f t="shared" si="4"/>
        <v>16.745454545454546</v>
      </c>
      <c r="S37" s="10" t="s">
        <v>29</v>
      </c>
      <c r="T37" s="10" t="s">
        <v>29</v>
      </c>
      <c r="U37" s="11">
        <v>0</v>
      </c>
      <c r="V37" s="10">
        <v>3.5</v>
      </c>
      <c r="W37" s="10">
        <v>4</v>
      </c>
      <c r="X37" s="11"/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43">
        <f t="shared" si="5"/>
        <v>90.927272727272737</v>
      </c>
      <c r="AO37" s="14" t="s">
        <v>144</v>
      </c>
      <c r="AP37" s="15" t="s">
        <v>145</v>
      </c>
    </row>
    <row r="38" spans="1:42" customFormat="1" ht="39.950000000000003" customHeight="1" x14ac:dyDescent="0.25">
      <c r="A38" s="40">
        <v>35</v>
      </c>
      <c r="B38" s="40">
        <v>35</v>
      </c>
      <c r="C38" s="40">
        <v>25</v>
      </c>
      <c r="D38" s="3" t="s">
        <v>23</v>
      </c>
      <c r="E38" s="4">
        <v>357452</v>
      </c>
      <c r="F38" s="5" t="s">
        <v>146</v>
      </c>
      <c r="G38" s="5" t="s">
        <v>147</v>
      </c>
      <c r="H38" s="37">
        <v>35297</v>
      </c>
      <c r="I38" s="6" t="s">
        <v>148</v>
      </c>
      <c r="J38" s="7" t="s">
        <v>27</v>
      </c>
      <c r="K38" s="8" t="s">
        <v>28</v>
      </c>
      <c r="L38" s="9">
        <v>41</v>
      </c>
      <c r="M38" s="10">
        <v>774</v>
      </c>
      <c r="N38" s="10">
        <v>1050</v>
      </c>
      <c r="O38" s="11">
        <f t="shared" si="3"/>
        <v>14.742857142857142</v>
      </c>
      <c r="P38" s="10">
        <v>688</v>
      </c>
      <c r="Q38" s="10">
        <v>1100</v>
      </c>
      <c r="R38" s="11">
        <f t="shared" si="4"/>
        <v>12.50909090909091</v>
      </c>
      <c r="S38" s="10">
        <v>280</v>
      </c>
      <c r="T38" s="10">
        <v>550</v>
      </c>
      <c r="U38" s="11">
        <f>S38*20/T38</f>
        <v>10.181818181818182</v>
      </c>
      <c r="V38" s="10" t="s">
        <v>29</v>
      </c>
      <c r="W38" s="10" t="s">
        <v>29</v>
      </c>
      <c r="X38" s="11">
        <v>0</v>
      </c>
      <c r="Y38" s="10">
        <v>677</v>
      </c>
      <c r="Z38" s="10">
        <v>1100</v>
      </c>
      <c r="AA38" s="12">
        <f>Y38*20/Z38</f>
        <v>12.309090909090909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43">
        <f t="shared" si="5"/>
        <v>90.742857142857147</v>
      </c>
      <c r="AO38" s="14" t="s">
        <v>149</v>
      </c>
      <c r="AP38" s="15" t="s">
        <v>150</v>
      </c>
    </row>
    <row r="39" spans="1:42" customFormat="1" ht="39.950000000000003" customHeight="1" x14ac:dyDescent="0.25">
      <c r="A39" s="40">
        <v>36</v>
      </c>
      <c r="B39" s="40">
        <v>36</v>
      </c>
      <c r="C39" s="40">
        <v>26</v>
      </c>
      <c r="D39" s="3" t="s">
        <v>23</v>
      </c>
      <c r="E39" s="4">
        <v>357135</v>
      </c>
      <c r="F39" s="5" t="s">
        <v>151</v>
      </c>
      <c r="G39" s="5" t="s">
        <v>152</v>
      </c>
      <c r="H39" s="37">
        <v>30380</v>
      </c>
      <c r="I39" s="6" t="s">
        <v>153</v>
      </c>
      <c r="J39" s="7" t="s">
        <v>27</v>
      </c>
      <c r="K39" s="8" t="s">
        <v>28</v>
      </c>
      <c r="L39" s="9">
        <v>50</v>
      </c>
      <c r="M39" s="10">
        <v>443</v>
      </c>
      <c r="N39" s="10">
        <v>850</v>
      </c>
      <c r="O39" s="11">
        <f t="shared" si="3"/>
        <v>10.423529411764706</v>
      </c>
      <c r="P39" s="10">
        <v>549</v>
      </c>
      <c r="Q39" s="10">
        <v>1100</v>
      </c>
      <c r="R39" s="11">
        <f t="shared" si="4"/>
        <v>9.9818181818181824</v>
      </c>
      <c r="S39" s="10">
        <v>279</v>
      </c>
      <c r="T39" s="10">
        <v>550</v>
      </c>
      <c r="U39" s="11">
        <f>S39*20/T39</f>
        <v>10.145454545454545</v>
      </c>
      <c r="V39" s="10" t="s">
        <v>29</v>
      </c>
      <c r="W39" s="10" t="s">
        <v>29</v>
      </c>
      <c r="X39" s="11">
        <v>0</v>
      </c>
      <c r="Y39" s="10">
        <v>585</v>
      </c>
      <c r="Z39" s="10">
        <v>1200</v>
      </c>
      <c r="AA39" s="12">
        <f>Y39*20/Z39</f>
        <v>9.75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43">
        <f t="shared" si="5"/>
        <v>90.30080213903743</v>
      </c>
      <c r="AO39" s="14" t="s">
        <v>154</v>
      </c>
      <c r="AP39" s="15" t="s">
        <v>155</v>
      </c>
    </row>
    <row r="40" spans="1:42" customFormat="1" ht="39.950000000000003" customHeight="1" x14ac:dyDescent="0.25">
      <c r="A40" s="40">
        <v>37</v>
      </c>
      <c r="B40" s="40">
        <v>37</v>
      </c>
      <c r="C40" s="40">
        <v>27</v>
      </c>
      <c r="D40" s="3" t="s">
        <v>23</v>
      </c>
      <c r="E40" s="4">
        <v>382420</v>
      </c>
      <c r="F40" s="5" t="s">
        <v>156</v>
      </c>
      <c r="G40" s="5" t="s">
        <v>157</v>
      </c>
      <c r="H40" s="37">
        <v>34063</v>
      </c>
      <c r="I40" s="6" t="s">
        <v>158</v>
      </c>
      <c r="J40" s="7" t="s">
        <v>27</v>
      </c>
      <c r="K40" s="8" t="s">
        <v>28</v>
      </c>
      <c r="L40" s="9">
        <v>49</v>
      </c>
      <c r="M40" s="10">
        <v>722</v>
      </c>
      <c r="N40" s="10">
        <v>1050</v>
      </c>
      <c r="O40" s="11">
        <f t="shared" si="3"/>
        <v>13.752380952380953</v>
      </c>
      <c r="P40" s="10">
        <v>698</v>
      </c>
      <c r="Q40" s="10">
        <v>1100</v>
      </c>
      <c r="R40" s="11">
        <f t="shared" si="4"/>
        <v>12.690909090909091</v>
      </c>
      <c r="S40" s="10">
        <v>293</v>
      </c>
      <c r="T40" s="10">
        <v>550</v>
      </c>
      <c r="U40" s="11">
        <f>S40*20/T40</f>
        <v>10.654545454545454</v>
      </c>
      <c r="V40" s="10" t="s">
        <v>29</v>
      </c>
      <c r="W40" s="10" t="s">
        <v>29</v>
      </c>
      <c r="X40" s="11">
        <v>0</v>
      </c>
      <c r="Y40" s="10">
        <v>3.3</v>
      </c>
      <c r="Z40" s="10">
        <v>4</v>
      </c>
      <c r="AA40" s="12"/>
      <c r="AB40" s="10">
        <v>645</v>
      </c>
      <c r="AC40" s="10">
        <v>900</v>
      </c>
      <c r="AD40" s="11">
        <f>AB40*5/AC40</f>
        <v>3.5833333333333335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43">
        <f t="shared" si="5"/>
        <v>89.681168831168833</v>
      </c>
      <c r="AO40" s="14" t="s">
        <v>159</v>
      </c>
      <c r="AP40" s="15" t="s">
        <v>160</v>
      </c>
    </row>
    <row r="41" spans="1:42" customFormat="1" ht="39.950000000000003" customHeight="1" x14ac:dyDescent="0.25">
      <c r="A41" s="40">
        <v>38</v>
      </c>
      <c r="B41" s="40">
        <v>38</v>
      </c>
      <c r="C41" s="40">
        <v>29</v>
      </c>
      <c r="D41" s="3" t="s">
        <v>23</v>
      </c>
      <c r="E41" s="4">
        <v>357022</v>
      </c>
      <c r="F41" s="5" t="s">
        <v>166</v>
      </c>
      <c r="G41" s="5" t="s">
        <v>86</v>
      </c>
      <c r="H41" s="37">
        <v>30433</v>
      </c>
      <c r="I41" s="6" t="s">
        <v>167</v>
      </c>
      <c r="J41" s="7" t="s">
        <v>27</v>
      </c>
      <c r="K41" s="8" t="s">
        <v>28</v>
      </c>
      <c r="L41" s="9">
        <v>50</v>
      </c>
      <c r="M41" s="10">
        <v>546</v>
      </c>
      <c r="N41" s="10">
        <v>850</v>
      </c>
      <c r="O41" s="11">
        <f t="shared" si="3"/>
        <v>12.847058823529412</v>
      </c>
      <c r="P41" s="10">
        <v>598</v>
      </c>
      <c r="Q41" s="10">
        <v>1100</v>
      </c>
      <c r="R41" s="11">
        <f t="shared" si="4"/>
        <v>10.872727272727273</v>
      </c>
      <c r="S41" s="10">
        <v>262</v>
      </c>
      <c r="T41" s="10">
        <v>550</v>
      </c>
      <c r="U41" s="11">
        <f>S41*20/T41</f>
        <v>9.5272727272727273</v>
      </c>
      <c r="V41" s="10" t="s">
        <v>29</v>
      </c>
      <c r="W41" s="10" t="s">
        <v>29</v>
      </c>
      <c r="X41" s="11">
        <v>0</v>
      </c>
      <c r="Y41" s="10" t="s">
        <v>29</v>
      </c>
      <c r="Z41" s="10" t="s">
        <v>29</v>
      </c>
      <c r="AA41" s="12">
        <v>0</v>
      </c>
      <c r="AB41" s="10">
        <v>642</v>
      </c>
      <c r="AC41" s="10">
        <v>1000</v>
      </c>
      <c r="AD41" s="11">
        <f>AB41*5/AC41</f>
        <v>3.21</v>
      </c>
      <c r="AE41" s="10">
        <v>3.32</v>
      </c>
      <c r="AF41" s="10">
        <v>4</v>
      </c>
      <c r="AG41" s="13"/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43">
        <f t="shared" si="5"/>
        <v>86.457058823529408</v>
      </c>
      <c r="AO41" s="14" t="s">
        <v>168</v>
      </c>
      <c r="AP41" s="15" t="s">
        <v>169</v>
      </c>
    </row>
    <row r="42" spans="1:42" customFormat="1" ht="39.950000000000003" customHeight="1" x14ac:dyDescent="0.25">
      <c r="A42" s="40">
        <v>39</v>
      </c>
      <c r="B42" s="40">
        <v>39</v>
      </c>
      <c r="C42" s="40">
        <v>30</v>
      </c>
      <c r="D42" s="3" t="s">
        <v>23</v>
      </c>
      <c r="E42" s="4">
        <v>382520</v>
      </c>
      <c r="F42" s="5" t="s">
        <v>170</v>
      </c>
      <c r="G42" s="5" t="s">
        <v>171</v>
      </c>
      <c r="H42" s="37">
        <v>34877</v>
      </c>
      <c r="I42" s="6" t="s">
        <v>172</v>
      </c>
      <c r="J42" s="7" t="s">
        <v>27</v>
      </c>
      <c r="K42" s="8" t="s">
        <v>28</v>
      </c>
      <c r="L42" s="9">
        <v>55</v>
      </c>
      <c r="M42" s="10">
        <v>807</v>
      </c>
      <c r="N42" s="10">
        <v>1050</v>
      </c>
      <c r="O42" s="11">
        <f t="shared" si="3"/>
        <v>15.371428571428572</v>
      </c>
      <c r="P42" s="10">
        <v>803</v>
      </c>
      <c r="Q42" s="10">
        <v>1100</v>
      </c>
      <c r="R42" s="11">
        <f t="shared" si="4"/>
        <v>14.6</v>
      </c>
      <c r="S42" s="10" t="s">
        <v>29</v>
      </c>
      <c r="T42" s="10" t="s">
        <v>29</v>
      </c>
      <c r="U42" s="11">
        <v>0</v>
      </c>
      <c r="V42" s="10">
        <v>3.2</v>
      </c>
      <c r="W42" s="10">
        <v>4</v>
      </c>
      <c r="X42" s="11"/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43">
        <f t="shared" si="5"/>
        <v>84.971428571428561</v>
      </c>
      <c r="AO42" s="14" t="s">
        <v>173</v>
      </c>
      <c r="AP42" s="15" t="s">
        <v>174</v>
      </c>
    </row>
    <row r="43" spans="1:42" customFormat="1" ht="39.950000000000003" customHeight="1" x14ac:dyDescent="0.25">
      <c r="A43" s="40">
        <v>40</v>
      </c>
      <c r="B43" s="40">
        <v>40</v>
      </c>
      <c r="C43" s="40">
        <v>31</v>
      </c>
      <c r="D43" s="3" t="s">
        <v>23</v>
      </c>
      <c r="E43" s="4">
        <v>382453</v>
      </c>
      <c r="F43" s="5" t="s">
        <v>175</v>
      </c>
      <c r="G43" s="5" t="s">
        <v>176</v>
      </c>
      <c r="H43" s="37">
        <v>34688</v>
      </c>
      <c r="I43" s="6" t="s">
        <v>177</v>
      </c>
      <c r="J43" s="7" t="s">
        <v>27</v>
      </c>
      <c r="K43" s="8" t="s">
        <v>28</v>
      </c>
      <c r="L43" s="9">
        <v>46</v>
      </c>
      <c r="M43" s="10">
        <v>717</v>
      </c>
      <c r="N43" s="10">
        <v>1050</v>
      </c>
      <c r="O43" s="11">
        <f t="shared" si="3"/>
        <v>13.657142857142857</v>
      </c>
      <c r="P43" s="10">
        <v>822</v>
      </c>
      <c r="Q43" s="10">
        <v>1100</v>
      </c>
      <c r="R43" s="11">
        <f t="shared" si="4"/>
        <v>14.945454545454545</v>
      </c>
      <c r="S43" s="10">
        <v>253</v>
      </c>
      <c r="T43" s="10">
        <v>550</v>
      </c>
      <c r="U43" s="11">
        <f>S43*20/T43</f>
        <v>9.1999999999999993</v>
      </c>
      <c r="V43" s="10" t="s">
        <v>29</v>
      </c>
      <c r="W43" s="10" t="s">
        <v>29</v>
      </c>
      <c r="X43" s="11">
        <v>0</v>
      </c>
      <c r="Y43" s="10">
        <v>3.4</v>
      </c>
      <c r="Z43" s="10">
        <v>4</v>
      </c>
      <c r="AA43" s="12"/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43">
        <f t="shared" si="5"/>
        <v>83.802597402597414</v>
      </c>
      <c r="AO43" s="14" t="s">
        <v>178</v>
      </c>
      <c r="AP43" s="15" t="s">
        <v>179</v>
      </c>
    </row>
    <row r="44" spans="1:42" customFormat="1" ht="39.950000000000003" customHeight="1" x14ac:dyDescent="0.25">
      <c r="A44" s="40">
        <v>41</v>
      </c>
      <c r="B44" s="40">
        <v>41</v>
      </c>
      <c r="C44" s="40">
        <v>35</v>
      </c>
      <c r="D44" s="3" t="s">
        <v>23</v>
      </c>
      <c r="E44" s="4">
        <v>357914</v>
      </c>
      <c r="F44" s="5" t="s">
        <v>195</v>
      </c>
      <c r="G44" s="5" t="s">
        <v>196</v>
      </c>
      <c r="H44" s="37">
        <v>35735</v>
      </c>
      <c r="I44" s="6" t="s">
        <v>197</v>
      </c>
      <c r="J44" s="7" t="s">
        <v>27</v>
      </c>
      <c r="K44" s="8" t="s">
        <v>28</v>
      </c>
      <c r="L44" s="9">
        <v>49</v>
      </c>
      <c r="M44" s="10">
        <v>849</v>
      </c>
      <c r="N44" s="10">
        <v>1050</v>
      </c>
      <c r="O44" s="11">
        <f t="shared" si="3"/>
        <v>16.171428571428571</v>
      </c>
      <c r="P44" s="10">
        <v>889</v>
      </c>
      <c r="Q44" s="10">
        <v>1100</v>
      </c>
      <c r="R44" s="11">
        <f t="shared" si="4"/>
        <v>16.163636363636364</v>
      </c>
      <c r="S44" s="10" t="s">
        <v>29</v>
      </c>
      <c r="T44" s="10" t="s">
        <v>29</v>
      </c>
      <c r="U44" s="11">
        <v>0</v>
      </c>
      <c r="V44" s="10">
        <v>3.97</v>
      </c>
      <c r="W44" s="10">
        <v>4</v>
      </c>
      <c r="X44" s="11"/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43">
        <f t="shared" si="5"/>
        <v>81.335064935064935</v>
      </c>
      <c r="AO44" s="14" t="s">
        <v>198</v>
      </c>
      <c r="AP44" s="15" t="s">
        <v>199</v>
      </c>
    </row>
    <row r="45" spans="1:42" customFormat="1" ht="39.950000000000003" customHeight="1" x14ac:dyDescent="0.25">
      <c r="A45" s="40">
        <v>42</v>
      </c>
      <c r="B45" s="40">
        <v>42</v>
      </c>
      <c r="C45" s="40">
        <v>39</v>
      </c>
      <c r="D45" s="3" t="s">
        <v>23</v>
      </c>
      <c r="E45" s="4">
        <v>382844</v>
      </c>
      <c r="F45" s="5" t="s">
        <v>214</v>
      </c>
      <c r="G45" s="5" t="s">
        <v>215</v>
      </c>
      <c r="H45" s="37">
        <v>36255</v>
      </c>
      <c r="I45" s="6" t="s">
        <v>216</v>
      </c>
      <c r="J45" s="7" t="s">
        <v>27</v>
      </c>
      <c r="K45" s="8" t="s">
        <v>28</v>
      </c>
      <c r="L45" s="9">
        <v>45</v>
      </c>
      <c r="M45" s="10">
        <v>912</v>
      </c>
      <c r="N45" s="10">
        <v>1100</v>
      </c>
      <c r="O45" s="11">
        <f t="shared" si="3"/>
        <v>16.581818181818182</v>
      </c>
      <c r="P45" s="10">
        <v>877</v>
      </c>
      <c r="Q45" s="10">
        <v>1100</v>
      </c>
      <c r="R45" s="11">
        <f t="shared" si="4"/>
        <v>15.945454545454545</v>
      </c>
      <c r="S45" s="10" t="s">
        <v>29</v>
      </c>
      <c r="T45" s="10" t="s">
        <v>29</v>
      </c>
      <c r="U45" s="11">
        <v>0</v>
      </c>
      <c r="V45" s="10">
        <v>3.91</v>
      </c>
      <c r="W45" s="10">
        <v>4</v>
      </c>
      <c r="X45" s="11"/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43">
        <f t="shared" si="5"/>
        <v>77.527272727272731</v>
      </c>
      <c r="AO45" s="14" t="s">
        <v>217</v>
      </c>
      <c r="AP45" s="15" t="s">
        <v>218</v>
      </c>
    </row>
    <row r="46" spans="1:42" customFormat="1" ht="39.950000000000003" customHeight="1" x14ac:dyDescent="0.25">
      <c r="A46" s="40">
        <v>43</v>
      </c>
      <c r="B46" s="40">
        <v>43</v>
      </c>
      <c r="C46" s="40">
        <v>40</v>
      </c>
      <c r="D46" s="3" t="s">
        <v>23</v>
      </c>
      <c r="E46" s="4">
        <v>382243</v>
      </c>
      <c r="F46" s="5" t="s">
        <v>219</v>
      </c>
      <c r="G46" s="5" t="s">
        <v>220</v>
      </c>
      <c r="H46" s="37">
        <v>34745</v>
      </c>
      <c r="I46" s="6" t="s">
        <v>221</v>
      </c>
      <c r="J46" s="7" t="s">
        <v>27</v>
      </c>
      <c r="K46" s="8" t="s">
        <v>28</v>
      </c>
      <c r="L46" s="9">
        <v>46</v>
      </c>
      <c r="M46" s="10">
        <v>744</v>
      </c>
      <c r="N46" s="10">
        <v>1050</v>
      </c>
      <c r="O46" s="11">
        <f t="shared" si="3"/>
        <v>14.171428571428571</v>
      </c>
      <c r="P46" s="10">
        <v>731</v>
      </c>
      <c r="Q46" s="10">
        <v>1100</v>
      </c>
      <c r="R46" s="11">
        <f t="shared" si="4"/>
        <v>13.290909090909091</v>
      </c>
      <c r="S46" s="10" t="s">
        <v>29</v>
      </c>
      <c r="T46" s="10" t="s">
        <v>29</v>
      </c>
      <c r="U46" s="11">
        <v>0</v>
      </c>
      <c r="V46" s="10">
        <v>3.4</v>
      </c>
      <c r="W46" s="10">
        <v>4</v>
      </c>
      <c r="X46" s="11"/>
      <c r="Y46" s="10" t="s">
        <v>29</v>
      </c>
      <c r="Z46" s="10" t="s">
        <v>29</v>
      </c>
      <c r="AA46" s="12">
        <v>0</v>
      </c>
      <c r="AB46" s="10">
        <v>1250</v>
      </c>
      <c r="AC46" s="10">
        <v>1800</v>
      </c>
      <c r="AD46" s="11">
        <f>AB46*5/AC46</f>
        <v>3.4722222222222223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43">
        <f t="shared" si="5"/>
        <v>76.934559884559889</v>
      </c>
      <c r="AO46" s="14" t="s">
        <v>222</v>
      </c>
      <c r="AP46" s="15" t="s">
        <v>223</v>
      </c>
    </row>
    <row r="47" spans="1:42" customFormat="1" ht="39.950000000000003" customHeight="1" x14ac:dyDescent="0.25">
      <c r="A47" s="40">
        <v>44</v>
      </c>
      <c r="B47" s="40">
        <v>44</v>
      </c>
      <c r="C47" s="40">
        <v>41</v>
      </c>
      <c r="D47" s="3" t="s">
        <v>23</v>
      </c>
      <c r="E47" s="4">
        <v>382572</v>
      </c>
      <c r="F47" s="5" t="s">
        <v>224</v>
      </c>
      <c r="G47" s="5" t="s">
        <v>225</v>
      </c>
      <c r="H47" s="37">
        <v>35058</v>
      </c>
      <c r="I47" s="6" t="s">
        <v>226</v>
      </c>
      <c r="J47" s="7" t="s">
        <v>27</v>
      </c>
      <c r="K47" s="8" t="s">
        <v>28</v>
      </c>
      <c r="L47" s="9">
        <v>45</v>
      </c>
      <c r="M47" s="10">
        <v>736</v>
      </c>
      <c r="N47" s="10">
        <v>1050</v>
      </c>
      <c r="O47" s="11">
        <f t="shared" si="3"/>
        <v>14.019047619047619</v>
      </c>
      <c r="P47" s="10">
        <v>746</v>
      </c>
      <c r="Q47" s="10">
        <v>1100</v>
      </c>
      <c r="R47" s="11">
        <f t="shared" si="4"/>
        <v>13.563636363636364</v>
      </c>
      <c r="S47" s="10" t="s">
        <v>29</v>
      </c>
      <c r="T47" s="10" t="s">
        <v>29</v>
      </c>
      <c r="U47" s="11">
        <v>0</v>
      </c>
      <c r="V47" s="10">
        <v>3.01</v>
      </c>
      <c r="W47" s="10">
        <v>4</v>
      </c>
      <c r="X47" s="11"/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43">
        <f t="shared" si="5"/>
        <v>72.582683982683989</v>
      </c>
      <c r="AO47" s="14" t="s">
        <v>227</v>
      </c>
      <c r="AP47" s="15" t="s">
        <v>228</v>
      </c>
    </row>
    <row r="48" spans="1:42" customFormat="1" ht="39.950000000000003" customHeight="1" x14ac:dyDescent="0.25">
      <c r="A48" s="40">
        <v>45</v>
      </c>
      <c r="B48" s="40">
        <v>45</v>
      </c>
      <c r="C48" s="40">
        <v>42</v>
      </c>
      <c r="D48" s="3" t="s">
        <v>23</v>
      </c>
      <c r="E48" s="4">
        <v>357946</v>
      </c>
      <c r="F48" s="5" t="s">
        <v>229</v>
      </c>
      <c r="G48" s="5" t="s">
        <v>230</v>
      </c>
      <c r="H48" s="37">
        <v>34434</v>
      </c>
      <c r="I48" s="6" t="s">
        <v>231</v>
      </c>
      <c r="J48" s="7" t="s">
        <v>27</v>
      </c>
      <c r="K48" s="8" t="s">
        <v>28</v>
      </c>
      <c r="L48" s="9">
        <v>42</v>
      </c>
      <c r="M48" s="10">
        <v>849</v>
      </c>
      <c r="N48" s="10">
        <v>1050</v>
      </c>
      <c r="O48" s="11">
        <f t="shared" si="3"/>
        <v>16.171428571428571</v>
      </c>
      <c r="P48" s="10">
        <v>748</v>
      </c>
      <c r="Q48" s="10">
        <v>1100</v>
      </c>
      <c r="R48" s="11">
        <f t="shared" si="4"/>
        <v>13.6</v>
      </c>
      <c r="S48" s="10" t="s">
        <v>29</v>
      </c>
      <c r="T48" s="10" t="s">
        <v>29</v>
      </c>
      <c r="U48" s="11">
        <v>0</v>
      </c>
      <c r="V48" s="10">
        <v>3.8</v>
      </c>
      <c r="W48" s="10">
        <v>4</v>
      </c>
      <c r="X48" s="11"/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>
        <v>3.36</v>
      </c>
      <c r="AI48" s="10">
        <v>4</v>
      </c>
      <c r="AJ48" s="13"/>
      <c r="AK48" s="10" t="s">
        <v>29</v>
      </c>
      <c r="AL48" s="10" t="s">
        <v>29</v>
      </c>
      <c r="AM48" s="13">
        <v>0</v>
      </c>
      <c r="AN48" s="43">
        <f t="shared" si="5"/>
        <v>71.771428571428572</v>
      </c>
      <c r="AO48" s="14" t="s">
        <v>232</v>
      </c>
      <c r="AP48" s="15" t="s">
        <v>233</v>
      </c>
    </row>
    <row r="49" spans="1:43" customFormat="1" ht="39.950000000000003" customHeight="1" x14ac:dyDescent="0.25">
      <c r="A49" s="40">
        <v>46</v>
      </c>
      <c r="B49" s="40">
        <v>46</v>
      </c>
      <c r="C49" s="40">
        <v>43</v>
      </c>
      <c r="D49" s="3" t="s">
        <v>23</v>
      </c>
      <c r="E49" s="4">
        <v>366550</v>
      </c>
      <c r="F49" s="5" t="s">
        <v>234</v>
      </c>
      <c r="G49" s="5" t="s">
        <v>235</v>
      </c>
      <c r="H49" s="37">
        <v>33034</v>
      </c>
      <c r="I49" s="6" t="s">
        <v>236</v>
      </c>
      <c r="J49" s="7" t="s">
        <v>27</v>
      </c>
      <c r="K49" s="8" t="s">
        <v>28</v>
      </c>
      <c r="L49" s="9">
        <v>47</v>
      </c>
      <c r="M49" s="10">
        <v>583</v>
      </c>
      <c r="N49" s="10">
        <v>900</v>
      </c>
      <c r="O49" s="11">
        <f t="shared" si="3"/>
        <v>12.955555555555556</v>
      </c>
      <c r="P49" s="10">
        <v>578</v>
      </c>
      <c r="Q49" s="10">
        <v>1100</v>
      </c>
      <c r="R49" s="11">
        <f t="shared" si="4"/>
        <v>10.50909090909091</v>
      </c>
      <c r="S49" s="10" t="s">
        <v>29</v>
      </c>
      <c r="T49" s="10" t="s">
        <v>29</v>
      </c>
      <c r="U49" s="11">
        <v>0</v>
      </c>
      <c r="V49" s="10">
        <v>3.2</v>
      </c>
      <c r="W49" s="10">
        <v>4</v>
      </c>
      <c r="X49" s="11"/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43">
        <f t="shared" si="5"/>
        <v>70.464646464646464</v>
      </c>
      <c r="AO49" s="14" t="s">
        <v>237</v>
      </c>
      <c r="AP49" s="15" t="s">
        <v>238</v>
      </c>
      <c r="AQ49" s="39" t="s">
        <v>285</v>
      </c>
    </row>
    <row r="50" spans="1:43" customFormat="1" ht="39.950000000000003" customHeight="1" x14ac:dyDescent="0.25">
      <c r="A50" s="40">
        <v>47</v>
      </c>
      <c r="B50" s="40">
        <v>47</v>
      </c>
      <c r="C50" s="40">
        <v>44</v>
      </c>
      <c r="D50" s="3" t="s">
        <v>23</v>
      </c>
      <c r="E50" s="4">
        <v>383104</v>
      </c>
      <c r="F50" s="5" t="s">
        <v>239</v>
      </c>
      <c r="G50" s="5" t="s">
        <v>240</v>
      </c>
      <c r="H50" s="37">
        <v>32241</v>
      </c>
      <c r="I50" s="6" t="s">
        <v>241</v>
      </c>
      <c r="J50" s="7" t="s">
        <v>27</v>
      </c>
      <c r="K50" s="8" t="s">
        <v>28</v>
      </c>
      <c r="L50" s="9">
        <v>46</v>
      </c>
      <c r="M50" s="10">
        <v>599</v>
      </c>
      <c r="N50" s="10">
        <v>850</v>
      </c>
      <c r="O50" s="11">
        <f t="shared" si="3"/>
        <v>14.094117647058823</v>
      </c>
      <c r="P50" s="10">
        <v>566</v>
      </c>
      <c r="Q50" s="10">
        <v>1100</v>
      </c>
      <c r="R50" s="11">
        <f t="shared" si="4"/>
        <v>10.290909090909091</v>
      </c>
      <c r="S50" s="10" t="s">
        <v>29</v>
      </c>
      <c r="T50" s="10" t="s">
        <v>29</v>
      </c>
      <c r="U50" s="11">
        <v>0</v>
      </c>
      <c r="V50" s="10">
        <v>2.71</v>
      </c>
      <c r="W50" s="10">
        <v>5</v>
      </c>
      <c r="X50" s="11"/>
      <c r="Y50" s="10" t="s">
        <v>29</v>
      </c>
      <c r="Z50" s="10" t="s">
        <v>29</v>
      </c>
      <c r="AA50" s="12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>
        <v>2.38</v>
      </c>
      <c r="AI50" s="10">
        <v>4</v>
      </c>
      <c r="AJ50" s="13"/>
      <c r="AK50" s="10" t="s">
        <v>29</v>
      </c>
      <c r="AL50" s="10" t="s">
        <v>29</v>
      </c>
      <c r="AM50" s="13">
        <v>0</v>
      </c>
      <c r="AN50" s="43">
        <f t="shared" si="5"/>
        <v>70.38502673796792</v>
      </c>
      <c r="AO50" s="14" t="s">
        <v>242</v>
      </c>
      <c r="AP50" s="15" t="s">
        <v>243</v>
      </c>
    </row>
    <row r="51" spans="1:43" customFormat="1" ht="39.950000000000003" customHeight="1" x14ac:dyDescent="0.25">
      <c r="A51" s="40">
        <v>48</v>
      </c>
      <c r="B51" s="40">
        <v>48</v>
      </c>
      <c r="C51" s="41"/>
      <c r="D51" s="3" t="s">
        <v>23</v>
      </c>
      <c r="E51" s="4">
        <v>380344</v>
      </c>
      <c r="F51" s="5" t="s">
        <v>249</v>
      </c>
      <c r="G51" s="5" t="s">
        <v>250</v>
      </c>
      <c r="H51" s="37">
        <v>33648</v>
      </c>
      <c r="I51" s="6" t="s">
        <v>251</v>
      </c>
      <c r="J51" s="7" t="s">
        <v>27</v>
      </c>
      <c r="K51" s="8" t="s">
        <v>28</v>
      </c>
      <c r="L51" s="9">
        <v>45</v>
      </c>
      <c r="M51" s="10">
        <v>639</v>
      </c>
      <c r="N51" s="10">
        <v>900</v>
      </c>
      <c r="O51" s="11">
        <f t="shared" si="3"/>
        <v>14.2</v>
      </c>
      <c r="P51" s="10">
        <v>611</v>
      </c>
      <c r="Q51" s="10">
        <v>1100</v>
      </c>
      <c r="R51" s="11">
        <f t="shared" si="4"/>
        <v>11.109090909090909</v>
      </c>
      <c r="S51" s="10" t="s">
        <v>29</v>
      </c>
      <c r="T51" s="10" t="s">
        <v>29</v>
      </c>
      <c r="U51" s="11">
        <v>0</v>
      </c>
      <c r="V51" s="10" t="s">
        <v>29</v>
      </c>
      <c r="W51" s="10" t="s">
        <v>29</v>
      </c>
      <c r="X51" s="11">
        <v>0</v>
      </c>
      <c r="Y51" s="10">
        <v>3.2</v>
      </c>
      <c r="Z51" s="10">
        <v>4</v>
      </c>
      <c r="AA51" s="12"/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43">
        <f t="shared" si="5"/>
        <v>70.309090909090912</v>
      </c>
      <c r="AO51" s="14" t="s">
        <v>252</v>
      </c>
      <c r="AP51" s="15" t="s">
        <v>253</v>
      </c>
    </row>
    <row r="52" spans="1:43" customFormat="1" ht="39.950000000000003" customHeight="1" x14ac:dyDescent="0.25">
      <c r="A52" s="40">
        <v>49</v>
      </c>
      <c r="B52" s="40">
        <v>49</v>
      </c>
      <c r="C52" s="41"/>
      <c r="D52" s="3" t="s">
        <v>23</v>
      </c>
      <c r="E52" s="4">
        <v>382739</v>
      </c>
      <c r="F52" s="5" t="s">
        <v>254</v>
      </c>
      <c r="G52" s="5" t="s">
        <v>255</v>
      </c>
      <c r="H52" s="37">
        <v>35528</v>
      </c>
      <c r="I52" s="6" t="s">
        <v>256</v>
      </c>
      <c r="J52" s="7" t="s">
        <v>27</v>
      </c>
      <c r="K52" s="8" t="s">
        <v>28</v>
      </c>
      <c r="L52" s="9">
        <v>43</v>
      </c>
      <c r="M52" s="10">
        <v>765</v>
      </c>
      <c r="N52" s="10">
        <v>1050</v>
      </c>
      <c r="O52" s="11">
        <f t="shared" si="3"/>
        <v>14.571428571428571</v>
      </c>
      <c r="P52" s="10">
        <v>689</v>
      </c>
      <c r="Q52" s="10">
        <v>1100</v>
      </c>
      <c r="R52" s="11">
        <f t="shared" si="4"/>
        <v>12.527272727272727</v>
      </c>
      <c r="S52" s="10" t="s">
        <v>29</v>
      </c>
      <c r="T52" s="10" t="s">
        <v>29</v>
      </c>
      <c r="U52" s="11">
        <v>0</v>
      </c>
      <c r="V52" s="10" t="s">
        <v>29</v>
      </c>
      <c r="W52" s="10" t="s">
        <v>29</v>
      </c>
      <c r="X52" s="11">
        <v>0</v>
      </c>
      <c r="Y52" s="10">
        <v>2.79</v>
      </c>
      <c r="Z52" s="10">
        <v>4</v>
      </c>
      <c r="AA52" s="12"/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43">
        <f t="shared" si="5"/>
        <v>70.0987012987013</v>
      </c>
      <c r="AO52" s="14" t="s">
        <v>257</v>
      </c>
      <c r="AP52" s="15" t="s">
        <v>258</v>
      </c>
    </row>
    <row r="53" spans="1:43" customFormat="1" ht="39.950000000000003" customHeight="1" x14ac:dyDescent="0.25">
      <c r="A53" s="40">
        <v>50</v>
      </c>
      <c r="B53" s="40">
        <v>50</v>
      </c>
      <c r="C53" s="41"/>
      <c r="D53" s="3" t="s">
        <v>23</v>
      </c>
      <c r="E53" s="4">
        <v>380418</v>
      </c>
      <c r="F53" s="5" t="s">
        <v>259</v>
      </c>
      <c r="G53" s="5" t="s">
        <v>260</v>
      </c>
      <c r="H53" s="37">
        <v>35938</v>
      </c>
      <c r="I53" s="6" t="s">
        <v>261</v>
      </c>
      <c r="J53" s="7" t="s">
        <v>27</v>
      </c>
      <c r="K53" s="8" t="s">
        <v>28</v>
      </c>
      <c r="L53" s="9">
        <v>42</v>
      </c>
      <c r="M53" s="10">
        <v>743</v>
      </c>
      <c r="N53" s="10">
        <v>1100</v>
      </c>
      <c r="O53" s="11">
        <f t="shared" si="3"/>
        <v>13.50909090909091</v>
      </c>
      <c r="P53" s="10">
        <v>767</v>
      </c>
      <c r="Q53" s="10">
        <v>1100</v>
      </c>
      <c r="R53" s="11">
        <f t="shared" si="4"/>
        <v>13.945454545454545</v>
      </c>
      <c r="S53" s="10" t="s">
        <v>29</v>
      </c>
      <c r="T53" s="10" t="s">
        <v>29</v>
      </c>
      <c r="U53" s="11">
        <v>0</v>
      </c>
      <c r="V53" s="10">
        <v>3.38</v>
      </c>
      <c r="W53" s="10">
        <v>4</v>
      </c>
      <c r="X53" s="11"/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43">
        <f t="shared" si="5"/>
        <v>69.454545454545453</v>
      </c>
      <c r="AO53" s="14" t="s">
        <v>262</v>
      </c>
      <c r="AP53" s="15" t="s">
        <v>263</v>
      </c>
    </row>
    <row r="54" spans="1:43" customFormat="1" ht="39.950000000000003" customHeight="1" x14ac:dyDescent="0.25">
      <c r="A54" s="40">
        <v>51</v>
      </c>
      <c r="B54" s="40">
        <v>51</v>
      </c>
      <c r="C54" s="41"/>
      <c r="D54" s="3" t="s">
        <v>23</v>
      </c>
      <c r="E54" s="4">
        <v>382340</v>
      </c>
      <c r="F54" s="5" t="s">
        <v>264</v>
      </c>
      <c r="G54" s="5" t="s">
        <v>265</v>
      </c>
      <c r="H54" s="37">
        <v>34425</v>
      </c>
      <c r="I54" s="6" t="s">
        <v>266</v>
      </c>
      <c r="J54" s="7" t="s">
        <v>27</v>
      </c>
      <c r="K54" s="8" t="s">
        <v>28</v>
      </c>
      <c r="L54" s="9">
        <v>40</v>
      </c>
      <c r="M54" s="10">
        <v>770</v>
      </c>
      <c r="N54" s="10">
        <v>1050</v>
      </c>
      <c r="O54" s="11">
        <f t="shared" si="3"/>
        <v>14.666666666666666</v>
      </c>
      <c r="P54" s="10">
        <v>751</v>
      </c>
      <c r="Q54" s="10">
        <v>1100</v>
      </c>
      <c r="R54" s="11">
        <f t="shared" si="4"/>
        <v>13.654545454545454</v>
      </c>
      <c r="S54" s="10" t="s">
        <v>29</v>
      </c>
      <c r="T54" s="10" t="s">
        <v>29</v>
      </c>
      <c r="U54" s="11">
        <v>0</v>
      </c>
      <c r="V54" s="10">
        <v>2.7</v>
      </c>
      <c r="W54" s="10">
        <v>4</v>
      </c>
      <c r="X54" s="11"/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43">
        <f t="shared" si="5"/>
        <v>68.321212121212113</v>
      </c>
      <c r="AO54" s="14" t="s">
        <v>267</v>
      </c>
      <c r="AP54" s="15" t="s">
        <v>268</v>
      </c>
    </row>
    <row r="55" spans="1:43" customFormat="1" ht="39.950000000000003" customHeight="1" x14ac:dyDescent="0.25">
      <c r="A55" s="40">
        <v>52</v>
      </c>
      <c r="B55" s="40">
        <v>52</v>
      </c>
      <c r="C55" s="41"/>
      <c r="D55" s="3" t="s">
        <v>23</v>
      </c>
      <c r="E55" s="4">
        <v>383034</v>
      </c>
      <c r="F55" s="5" t="s">
        <v>274</v>
      </c>
      <c r="G55" s="5" t="s">
        <v>275</v>
      </c>
      <c r="H55" s="37">
        <v>35463</v>
      </c>
      <c r="I55" s="6" t="s">
        <v>276</v>
      </c>
      <c r="J55" s="7" t="s">
        <v>27</v>
      </c>
      <c r="K55" s="8" t="s">
        <v>28</v>
      </c>
      <c r="L55" s="9">
        <v>40</v>
      </c>
      <c r="M55" s="10">
        <v>638</v>
      </c>
      <c r="N55" s="10">
        <v>1050</v>
      </c>
      <c r="O55" s="11">
        <f t="shared" si="3"/>
        <v>12.152380952380952</v>
      </c>
      <c r="P55" s="10">
        <v>627</v>
      </c>
      <c r="Q55" s="10">
        <v>1100</v>
      </c>
      <c r="R55" s="11">
        <f t="shared" si="4"/>
        <v>11.4</v>
      </c>
      <c r="S55" s="10" t="s">
        <v>29</v>
      </c>
      <c r="T55" s="10" t="s">
        <v>29</v>
      </c>
      <c r="U55" s="11">
        <v>0</v>
      </c>
      <c r="V55" s="10">
        <v>2.61</v>
      </c>
      <c r="W55" s="10">
        <v>4</v>
      </c>
      <c r="X55" s="11"/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43">
        <f t="shared" si="5"/>
        <v>63.55238095238095</v>
      </c>
      <c r="AO55" s="14" t="s">
        <v>277</v>
      </c>
      <c r="AP55" s="15" t="s">
        <v>278</v>
      </c>
    </row>
    <row r="56" spans="1:43" x14ac:dyDescent="0.25">
      <c r="D56" s="16"/>
      <c r="E56" s="17"/>
      <c r="F56" s="18"/>
      <c r="G56" s="18"/>
      <c r="H56" s="18"/>
      <c r="J56" s="20"/>
      <c r="K56" s="21"/>
      <c r="L56" s="22"/>
      <c r="M56" s="22"/>
      <c r="N56" s="22"/>
      <c r="O56" s="23"/>
      <c r="P56" s="22"/>
      <c r="Q56" s="22"/>
      <c r="R56" s="23"/>
      <c r="S56" s="22"/>
      <c r="T56" s="22"/>
      <c r="U56" s="23"/>
      <c r="V56" s="22"/>
      <c r="W56" s="22"/>
      <c r="X56" s="23"/>
      <c r="Y56" s="22"/>
      <c r="Z56" s="22"/>
      <c r="AA56" s="24"/>
      <c r="AB56" s="22"/>
      <c r="AC56" s="22"/>
      <c r="AD56" s="23"/>
      <c r="AE56" s="22"/>
      <c r="AF56" s="22"/>
      <c r="AG56" s="25"/>
      <c r="AH56" s="22"/>
      <c r="AI56" s="22"/>
      <c r="AJ56" s="25"/>
      <c r="AK56" s="22"/>
      <c r="AL56" s="22"/>
      <c r="AM56" s="25"/>
      <c r="AN56" s="26"/>
    </row>
    <row r="57" spans="1:43" x14ac:dyDescent="0.25">
      <c r="D57" s="16"/>
      <c r="E57" s="17"/>
      <c r="F57" s="18"/>
      <c r="G57" s="18"/>
      <c r="H57" s="18"/>
      <c r="J57" s="20"/>
      <c r="K57" s="21"/>
      <c r="L57" s="22"/>
      <c r="M57" s="22"/>
      <c r="N57" s="22"/>
      <c r="O57" s="23"/>
      <c r="P57" s="22"/>
      <c r="Q57" s="22"/>
      <c r="R57" s="23"/>
      <c r="S57" s="22"/>
      <c r="T57" s="22"/>
      <c r="U57" s="23"/>
      <c r="V57" s="22"/>
      <c r="W57" s="22"/>
      <c r="X57" s="23"/>
      <c r="Y57" s="22"/>
      <c r="Z57" s="22"/>
      <c r="AA57" s="24"/>
      <c r="AB57" s="22"/>
      <c r="AC57" s="22"/>
      <c r="AD57" s="23"/>
      <c r="AE57" s="22"/>
      <c r="AF57" s="22"/>
      <c r="AG57" s="25"/>
      <c r="AH57" s="22"/>
      <c r="AI57" s="22"/>
      <c r="AJ57" s="25"/>
      <c r="AK57" s="22"/>
      <c r="AL57" s="22"/>
      <c r="AM57" s="25"/>
      <c r="AN57" s="26"/>
    </row>
    <row r="58" spans="1:43" x14ac:dyDescent="0.25">
      <c r="D58" s="16"/>
      <c r="E58" s="17"/>
      <c r="F58" s="18"/>
      <c r="G58" s="18"/>
      <c r="H58" s="18"/>
      <c r="J58" s="20"/>
      <c r="K58" s="21"/>
      <c r="L58" s="22"/>
      <c r="M58" s="22"/>
      <c r="N58" s="22"/>
      <c r="O58" s="23"/>
      <c r="P58" s="22"/>
      <c r="Q58" s="22"/>
      <c r="R58" s="23"/>
      <c r="S58" s="22"/>
      <c r="T58" s="22"/>
      <c r="U58" s="23"/>
      <c r="V58" s="22"/>
      <c r="W58" s="22"/>
      <c r="X58" s="23"/>
      <c r="Y58" s="22"/>
      <c r="Z58" s="22"/>
      <c r="AA58" s="24"/>
      <c r="AB58" s="22"/>
      <c r="AC58" s="22"/>
      <c r="AD58" s="23"/>
      <c r="AE58" s="22"/>
      <c r="AF58" s="22"/>
      <c r="AG58" s="25"/>
      <c r="AH58" s="22"/>
      <c r="AI58" s="22"/>
      <c r="AJ58" s="25"/>
      <c r="AK58" s="22"/>
      <c r="AL58" s="22"/>
      <c r="AM58" s="25"/>
      <c r="AN58" s="26"/>
    </row>
    <row r="59" spans="1:43" x14ac:dyDescent="0.25">
      <c r="D59" s="16"/>
      <c r="E59" s="17"/>
      <c r="F59" s="18"/>
      <c r="G59" s="18"/>
      <c r="H59" s="18"/>
      <c r="J59" s="20"/>
      <c r="K59" s="21"/>
      <c r="L59" s="22"/>
      <c r="M59" s="22"/>
      <c r="N59" s="22"/>
      <c r="O59" s="23"/>
      <c r="P59" s="22"/>
      <c r="Q59" s="22"/>
      <c r="R59" s="23"/>
      <c r="S59" s="22"/>
      <c r="T59" s="22"/>
      <c r="U59" s="23"/>
      <c r="V59" s="22"/>
      <c r="W59" s="22"/>
      <c r="X59" s="23"/>
      <c r="Y59" s="22"/>
      <c r="Z59" s="22"/>
      <c r="AA59" s="24"/>
      <c r="AB59" s="22"/>
      <c r="AC59" s="22"/>
      <c r="AD59" s="23"/>
      <c r="AE59" s="22"/>
      <c r="AF59" s="22"/>
      <c r="AG59" s="25"/>
      <c r="AH59" s="22"/>
      <c r="AI59" s="22"/>
      <c r="AJ59" s="25"/>
      <c r="AK59" s="22"/>
      <c r="AL59" s="22"/>
      <c r="AM59" s="25"/>
      <c r="AN59" s="26"/>
    </row>
    <row r="60" spans="1:43" x14ac:dyDescent="0.25">
      <c r="C60" s="27"/>
      <c r="D60" s="16"/>
      <c r="E60" s="17"/>
      <c r="F60" s="18"/>
      <c r="G60" s="18"/>
      <c r="H60" s="18"/>
      <c r="J60" s="20"/>
      <c r="K60" s="21"/>
      <c r="L60" s="22"/>
      <c r="M60" s="22"/>
      <c r="N60" s="22"/>
      <c r="O60" s="23"/>
      <c r="P60" s="22"/>
      <c r="Q60" s="22"/>
      <c r="R60" s="23"/>
      <c r="S60" s="22"/>
      <c r="T60" s="22"/>
      <c r="U60" s="23"/>
      <c r="V60" s="22"/>
      <c r="W60" s="22"/>
      <c r="X60" s="23"/>
      <c r="Y60" s="22"/>
      <c r="Z60" s="22"/>
      <c r="AA60" s="24"/>
      <c r="AB60" s="22"/>
      <c r="AC60" s="22"/>
      <c r="AD60" s="23"/>
      <c r="AE60" s="22"/>
      <c r="AF60" s="22"/>
      <c r="AG60" s="25"/>
      <c r="AH60" s="22"/>
      <c r="AI60" s="22"/>
      <c r="AJ60" s="25"/>
      <c r="AK60" s="22"/>
      <c r="AL60" s="22"/>
      <c r="AM60" s="25"/>
      <c r="AN60" s="26"/>
    </row>
    <row r="61" spans="1:43" x14ac:dyDescent="0.25">
      <c r="C61" s="27"/>
      <c r="D61" s="16"/>
      <c r="E61" s="17"/>
      <c r="F61" s="18"/>
      <c r="G61" s="18"/>
      <c r="H61" s="18"/>
      <c r="J61" s="20"/>
      <c r="K61" s="21"/>
      <c r="L61" s="22"/>
      <c r="M61" s="22"/>
      <c r="N61" s="22"/>
      <c r="O61" s="23"/>
      <c r="P61" s="22"/>
      <c r="Q61" s="22"/>
      <c r="R61" s="23"/>
      <c r="S61" s="22"/>
      <c r="T61" s="22"/>
      <c r="U61" s="23"/>
      <c r="V61" s="22"/>
      <c r="W61" s="22"/>
      <c r="X61" s="23"/>
      <c r="Y61" s="22"/>
      <c r="Z61" s="22"/>
      <c r="AA61" s="24"/>
      <c r="AB61" s="22"/>
      <c r="AC61" s="22"/>
      <c r="AD61" s="23"/>
      <c r="AE61" s="22"/>
      <c r="AF61" s="22"/>
      <c r="AG61" s="25"/>
      <c r="AH61" s="22"/>
      <c r="AI61" s="22"/>
      <c r="AJ61" s="25"/>
      <c r="AK61" s="22"/>
      <c r="AL61" s="22"/>
      <c r="AM61" s="25"/>
      <c r="AN61" s="26"/>
    </row>
    <row r="62" spans="1:43" x14ac:dyDescent="0.25">
      <c r="C62" s="27"/>
      <c r="D62" s="16"/>
      <c r="E62" s="17"/>
      <c r="F62" s="18"/>
      <c r="G62" s="18"/>
      <c r="H62" s="18"/>
      <c r="J62" s="20"/>
      <c r="K62" s="21"/>
      <c r="L62" s="22"/>
      <c r="M62" s="22"/>
      <c r="N62" s="22"/>
      <c r="O62" s="23"/>
      <c r="P62" s="22"/>
      <c r="Q62" s="22"/>
      <c r="R62" s="23"/>
      <c r="S62" s="22"/>
      <c r="T62" s="22"/>
      <c r="U62" s="23"/>
      <c r="V62" s="22"/>
      <c r="W62" s="22"/>
      <c r="X62" s="23"/>
      <c r="Y62" s="22"/>
      <c r="Z62" s="22"/>
      <c r="AA62" s="24"/>
      <c r="AB62" s="22"/>
      <c r="AC62" s="22"/>
      <c r="AD62" s="23"/>
      <c r="AE62" s="22"/>
      <c r="AF62" s="22"/>
      <c r="AG62" s="25"/>
      <c r="AH62" s="22"/>
      <c r="AI62" s="22"/>
      <c r="AJ62" s="25"/>
      <c r="AK62" s="22"/>
      <c r="AL62" s="22"/>
      <c r="AM62" s="25"/>
      <c r="AN62" s="26"/>
    </row>
    <row r="63" spans="1:43" x14ac:dyDescent="0.25">
      <c r="C63" s="27"/>
      <c r="D63" s="16"/>
      <c r="E63" s="17"/>
      <c r="F63" s="18"/>
      <c r="G63" s="18"/>
      <c r="H63" s="18"/>
      <c r="J63" s="20"/>
      <c r="K63" s="21"/>
      <c r="L63" s="22"/>
      <c r="M63" s="22"/>
      <c r="N63" s="22"/>
      <c r="O63" s="23"/>
      <c r="P63" s="22"/>
      <c r="Q63" s="22"/>
      <c r="R63" s="23"/>
      <c r="S63" s="22"/>
      <c r="T63" s="22"/>
      <c r="U63" s="23"/>
      <c r="V63" s="22"/>
      <c r="W63" s="22"/>
      <c r="X63" s="23"/>
      <c r="Y63" s="22"/>
      <c r="Z63" s="22"/>
      <c r="AA63" s="24"/>
      <c r="AB63" s="22"/>
      <c r="AC63" s="22"/>
      <c r="AD63" s="23"/>
      <c r="AE63" s="22"/>
      <c r="AF63" s="22"/>
      <c r="AG63" s="25"/>
      <c r="AH63" s="22"/>
      <c r="AI63" s="22"/>
      <c r="AJ63" s="25"/>
      <c r="AK63" s="22"/>
      <c r="AL63" s="22"/>
      <c r="AM63" s="25"/>
      <c r="AN63" s="26"/>
    </row>
    <row r="64" spans="1:43" x14ac:dyDescent="0.25">
      <c r="C64" s="27"/>
      <c r="D64" s="16"/>
      <c r="E64" s="17"/>
      <c r="F64" s="18"/>
      <c r="G64" s="18"/>
      <c r="H64" s="18"/>
      <c r="J64" s="20"/>
      <c r="K64" s="21"/>
      <c r="L64" s="22"/>
      <c r="M64" s="22"/>
      <c r="N64" s="22"/>
      <c r="O64" s="23"/>
      <c r="P64" s="22"/>
      <c r="Q64" s="22"/>
      <c r="R64" s="23"/>
      <c r="S64" s="22"/>
      <c r="T64" s="22"/>
      <c r="U64" s="23"/>
      <c r="V64" s="22"/>
      <c r="W64" s="22"/>
      <c r="X64" s="23"/>
      <c r="Y64" s="22"/>
      <c r="Z64" s="22"/>
      <c r="AA64" s="24"/>
      <c r="AB64" s="22"/>
      <c r="AC64" s="22"/>
      <c r="AD64" s="23"/>
      <c r="AE64" s="22"/>
      <c r="AF64" s="22"/>
      <c r="AG64" s="25"/>
      <c r="AH64" s="22"/>
      <c r="AI64" s="22"/>
      <c r="AJ64" s="25"/>
      <c r="AK64" s="22"/>
      <c r="AL64" s="22"/>
      <c r="AM64" s="25"/>
      <c r="AN64" s="26"/>
    </row>
    <row r="65" spans="3:42" x14ac:dyDescent="0.25">
      <c r="C65" s="27"/>
      <c r="D65" s="16"/>
      <c r="E65" s="17"/>
      <c r="F65" s="18"/>
      <c r="G65" s="18"/>
      <c r="H65" s="18"/>
      <c r="J65" s="20"/>
      <c r="K65" s="21"/>
      <c r="L65" s="22"/>
      <c r="M65" s="22"/>
      <c r="N65" s="22"/>
      <c r="O65" s="23"/>
      <c r="P65" s="22"/>
      <c r="Q65" s="22"/>
      <c r="R65" s="23"/>
      <c r="S65" s="22"/>
      <c r="T65" s="22"/>
      <c r="U65" s="23"/>
      <c r="V65" s="22"/>
      <c r="W65" s="22"/>
      <c r="X65" s="23"/>
      <c r="Y65" s="22"/>
      <c r="Z65" s="22"/>
      <c r="AA65" s="24"/>
      <c r="AB65" s="22"/>
      <c r="AC65" s="22"/>
      <c r="AD65" s="23"/>
      <c r="AE65" s="22"/>
      <c r="AF65" s="22"/>
      <c r="AG65" s="25"/>
      <c r="AH65" s="22"/>
      <c r="AI65" s="22"/>
      <c r="AJ65" s="25"/>
      <c r="AK65" s="22"/>
      <c r="AL65" s="22"/>
      <c r="AM65" s="25"/>
      <c r="AN65" s="26"/>
    </row>
    <row r="66" spans="3:42" x14ac:dyDescent="0.25">
      <c r="C66" s="27"/>
      <c r="D66" s="16"/>
      <c r="E66" s="17"/>
      <c r="F66" s="18"/>
      <c r="G66" s="18"/>
      <c r="H66" s="18"/>
      <c r="J66" s="20"/>
      <c r="K66" s="21"/>
      <c r="L66" s="22"/>
      <c r="M66" s="22"/>
      <c r="N66" s="22"/>
      <c r="O66" s="23"/>
      <c r="P66" s="22"/>
      <c r="Q66" s="22"/>
      <c r="R66" s="23"/>
      <c r="S66" s="22"/>
      <c r="T66" s="22"/>
      <c r="U66" s="23"/>
      <c r="V66" s="22"/>
      <c r="W66" s="22"/>
      <c r="X66" s="23"/>
      <c r="Y66" s="22"/>
      <c r="Z66" s="22"/>
      <c r="AA66" s="24"/>
      <c r="AB66" s="22"/>
      <c r="AC66" s="22"/>
      <c r="AD66" s="23"/>
      <c r="AE66" s="22"/>
      <c r="AF66" s="22"/>
      <c r="AG66" s="25"/>
      <c r="AH66" s="22"/>
      <c r="AI66" s="22"/>
      <c r="AJ66" s="25"/>
      <c r="AK66" s="22"/>
      <c r="AL66" s="22"/>
      <c r="AM66" s="25"/>
      <c r="AN66" s="26"/>
    </row>
    <row r="67" spans="3:42" s="27" customFormat="1" x14ac:dyDescent="0.25">
      <c r="D67" s="16"/>
      <c r="E67" s="17"/>
      <c r="F67" s="18"/>
      <c r="G67" s="18"/>
      <c r="H67" s="18"/>
      <c r="I67" s="19"/>
      <c r="J67" s="20"/>
      <c r="K67" s="21"/>
      <c r="L67" s="22"/>
      <c r="M67" s="22"/>
      <c r="N67" s="22"/>
      <c r="O67" s="23"/>
      <c r="P67" s="22"/>
      <c r="Q67" s="22"/>
      <c r="R67" s="23"/>
      <c r="S67" s="22"/>
      <c r="T67" s="22"/>
      <c r="U67" s="23"/>
      <c r="V67" s="22"/>
      <c r="W67" s="22"/>
      <c r="X67" s="23"/>
      <c r="Y67" s="22"/>
      <c r="Z67" s="22"/>
      <c r="AA67" s="24"/>
      <c r="AB67" s="22"/>
      <c r="AC67" s="22"/>
      <c r="AD67" s="23"/>
      <c r="AE67" s="22"/>
      <c r="AF67" s="22"/>
      <c r="AG67" s="25"/>
      <c r="AH67" s="22"/>
      <c r="AI67" s="22"/>
      <c r="AJ67" s="25"/>
      <c r="AK67" s="22"/>
      <c r="AL67" s="22"/>
      <c r="AM67" s="25"/>
      <c r="AN67" s="26"/>
      <c r="AP67" s="28"/>
    </row>
    <row r="68" spans="3:42" s="27" customFormat="1" x14ac:dyDescent="0.25">
      <c r="D68" s="16"/>
      <c r="E68" s="17"/>
      <c r="F68" s="18"/>
      <c r="G68" s="18"/>
      <c r="H68" s="18"/>
      <c r="I68" s="19"/>
      <c r="J68" s="20"/>
      <c r="K68" s="21"/>
      <c r="L68" s="22"/>
      <c r="M68" s="22"/>
      <c r="N68" s="22"/>
      <c r="O68" s="23"/>
      <c r="P68" s="22"/>
      <c r="Q68" s="22"/>
      <c r="R68" s="23"/>
      <c r="S68" s="22"/>
      <c r="T68" s="22"/>
      <c r="U68" s="23"/>
      <c r="V68" s="22"/>
      <c r="W68" s="22"/>
      <c r="X68" s="23"/>
      <c r="Y68" s="22"/>
      <c r="Z68" s="22"/>
      <c r="AA68" s="24"/>
      <c r="AB68" s="22"/>
      <c r="AC68" s="22"/>
      <c r="AD68" s="23"/>
      <c r="AE68" s="22"/>
      <c r="AF68" s="22"/>
      <c r="AG68" s="25"/>
      <c r="AH68" s="22"/>
      <c r="AI68" s="22"/>
      <c r="AJ68" s="25"/>
      <c r="AK68" s="22"/>
      <c r="AL68" s="22"/>
      <c r="AM68" s="25"/>
      <c r="AN68" s="26"/>
      <c r="AP68" s="28"/>
    </row>
    <row r="69" spans="3:42" s="27" customFormat="1" x14ac:dyDescent="0.25">
      <c r="D69" s="16"/>
      <c r="E69" s="17"/>
      <c r="F69" s="18"/>
      <c r="G69" s="18"/>
      <c r="H69" s="18"/>
      <c r="I69" s="19"/>
      <c r="J69" s="20"/>
      <c r="K69" s="21"/>
      <c r="L69" s="22"/>
      <c r="M69" s="22"/>
      <c r="N69" s="22"/>
      <c r="O69" s="23"/>
      <c r="P69" s="22"/>
      <c r="Q69" s="22"/>
      <c r="R69" s="23"/>
      <c r="S69" s="22"/>
      <c r="T69" s="22"/>
      <c r="U69" s="23"/>
      <c r="V69" s="22"/>
      <c r="W69" s="22"/>
      <c r="X69" s="23"/>
      <c r="Y69" s="22"/>
      <c r="Z69" s="22"/>
      <c r="AA69" s="24"/>
      <c r="AB69" s="22"/>
      <c r="AC69" s="22"/>
      <c r="AD69" s="23"/>
      <c r="AE69" s="22"/>
      <c r="AF69" s="22"/>
      <c r="AG69" s="25"/>
      <c r="AH69" s="22"/>
      <c r="AI69" s="22"/>
      <c r="AJ69" s="25"/>
      <c r="AK69" s="22"/>
      <c r="AL69" s="22"/>
      <c r="AM69" s="25"/>
      <c r="AN69" s="26"/>
      <c r="AP69" s="28"/>
    </row>
    <row r="70" spans="3:42" s="27" customFormat="1" x14ac:dyDescent="0.25">
      <c r="D70" s="16"/>
      <c r="E70" s="17"/>
      <c r="F70" s="18"/>
      <c r="G70" s="18"/>
      <c r="H70" s="18"/>
      <c r="I70" s="19"/>
      <c r="J70" s="20"/>
      <c r="K70" s="21"/>
      <c r="L70" s="22"/>
      <c r="M70" s="22"/>
      <c r="N70" s="22"/>
      <c r="O70" s="23"/>
      <c r="P70" s="22"/>
      <c r="Q70" s="22"/>
      <c r="R70" s="23"/>
      <c r="S70" s="22"/>
      <c r="T70" s="22"/>
      <c r="U70" s="23"/>
      <c r="V70" s="22"/>
      <c r="W70" s="22"/>
      <c r="X70" s="23"/>
      <c r="Y70" s="22"/>
      <c r="Z70" s="22"/>
      <c r="AA70" s="24"/>
      <c r="AB70" s="22"/>
      <c r="AC70" s="22"/>
      <c r="AD70" s="23"/>
      <c r="AE70" s="22"/>
      <c r="AF70" s="22"/>
      <c r="AG70" s="25"/>
      <c r="AH70" s="22"/>
      <c r="AI70" s="22"/>
      <c r="AJ70" s="25"/>
      <c r="AK70" s="22"/>
      <c r="AL70" s="22"/>
      <c r="AM70" s="25"/>
      <c r="AN70" s="26"/>
      <c r="AP70" s="28"/>
    </row>
    <row r="71" spans="3:42" s="27" customFormat="1" x14ac:dyDescent="0.25">
      <c r="D71" s="16"/>
      <c r="E71" s="17"/>
      <c r="F71" s="18"/>
      <c r="G71" s="18"/>
      <c r="H71" s="18"/>
      <c r="I71" s="19"/>
      <c r="J71" s="20"/>
      <c r="K71" s="21"/>
      <c r="L71" s="22"/>
      <c r="M71" s="22"/>
      <c r="N71" s="22"/>
      <c r="O71" s="23"/>
      <c r="P71" s="22"/>
      <c r="Q71" s="22"/>
      <c r="R71" s="23"/>
      <c r="S71" s="22"/>
      <c r="T71" s="22"/>
      <c r="U71" s="23"/>
      <c r="V71" s="22"/>
      <c r="W71" s="22"/>
      <c r="X71" s="23"/>
      <c r="Y71" s="22"/>
      <c r="Z71" s="22"/>
      <c r="AA71" s="24"/>
      <c r="AB71" s="22"/>
      <c r="AC71" s="22"/>
      <c r="AD71" s="23"/>
      <c r="AE71" s="22"/>
      <c r="AF71" s="22"/>
      <c r="AG71" s="25"/>
      <c r="AH71" s="22"/>
      <c r="AI71" s="22"/>
      <c r="AJ71" s="25"/>
      <c r="AK71" s="22"/>
      <c r="AL71" s="22"/>
      <c r="AM71" s="25"/>
      <c r="AN71" s="26"/>
      <c r="AP71" s="28"/>
    </row>
    <row r="72" spans="3:42" s="27" customFormat="1" x14ac:dyDescent="0.25">
      <c r="D72" s="16"/>
      <c r="E72" s="17"/>
      <c r="F72" s="18"/>
      <c r="G72" s="18"/>
      <c r="H72" s="18"/>
      <c r="I72" s="19"/>
      <c r="J72" s="20"/>
      <c r="K72" s="21"/>
      <c r="L72" s="22"/>
      <c r="M72" s="22"/>
      <c r="N72" s="22"/>
      <c r="O72" s="23"/>
      <c r="P72" s="22"/>
      <c r="Q72" s="22"/>
      <c r="R72" s="23"/>
      <c r="S72" s="22"/>
      <c r="T72" s="22"/>
      <c r="U72" s="23"/>
      <c r="V72" s="22"/>
      <c r="W72" s="22"/>
      <c r="X72" s="23"/>
      <c r="Y72" s="22"/>
      <c r="Z72" s="22"/>
      <c r="AA72" s="24"/>
      <c r="AB72" s="22"/>
      <c r="AC72" s="22"/>
      <c r="AD72" s="23"/>
      <c r="AE72" s="22"/>
      <c r="AF72" s="22"/>
      <c r="AG72" s="25"/>
      <c r="AH72" s="22"/>
      <c r="AI72" s="22"/>
      <c r="AJ72" s="25"/>
      <c r="AK72" s="22"/>
      <c r="AL72" s="22"/>
      <c r="AM72" s="25"/>
      <c r="AN72" s="26"/>
      <c r="AP72" s="28"/>
    </row>
    <row r="73" spans="3:42" s="27" customFormat="1" x14ac:dyDescent="0.25">
      <c r="D73" s="16"/>
      <c r="E73" s="17"/>
      <c r="F73" s="18"/>
      <c r="G73" s="18"/>
      <c r="H73" s="18"/>
      <c r="I73" s="19"/>
      <c r="J73" s="20"/>
      <c r="K73" s="21"/>
      <c r="L73" s="22"/>
      <c r="M73" s="22"/>
      <c r="N73" s="22"/>
      <c r="O73" s="23"/>
      <c r="P73" s="22"/>
      <c r="Q73" s="22"/>
      <c r="R73" s="23"/>
      <c r="S73" s="22"/>
      <c r="T73" s="22"/>
      <c r="U73" s="23"/>
      <c r="V73" s="22"/>
      <c r="W73" s="22"/>
      <c r="X73" s="23"/>
      <c r="Y73" s="22"/>
      <c r="Z73" s="22"/>
      <c r="AA73" s="24"/>
      <c r="AB73" s="22"/>
      <c r="AC73" s="22"/>
      <c r="AD73" s="23"/>
      <c r="AE73" s="22"/>
      <c r="AF73" s="22"/>
      <c r="AG73" s="25"/>
      <c r="AH73" s="22"/>
      <c r="AI73" s="22"/>
      <c r="AJ73" s="25"/>
      <c r="AK73" s="22"/>
      <c r="AL73" s="22"/>
      <c r="AM73" s="25"/>
      <c r="AN73" s="26"/>
      <c r="AP73" s="28"/>
    </row>
    <row r="74" spans="3:42" s="27" customFormat="1" x14ac:dyDescent="0.25">
      <c r="D74" s="16"/>
      <c r="E74" s="17"/>
      <c r="F74" s="18"/>
      <c r="G74" s="18"/>
      <c r="H74" s="18"/>
      <c r="I74" s="19"/>
      <c r="J74" s="20"/>
      <c r="K74" s="21"/>
      <c r="L74" s="22"/>
      <c r="M74" s="22"/>
      <c r="N74" s="22"/>
      <c r="O74" s="23"/>
      <c r="P74" s="22"/>
      <c r="Q74" s="22"/>
      <c r="R74" s="23"/>
      <c r="S74" s="22"/>
      <c r="T74" s="22"/>
      <c r="U74" s="23"/>
      <c r="V74" s="22"/>
      <c r="W74" s="22"/>
      <c r="X74" s="23"/>
      <c r="Y74" s="22"/>
      <c r="Z74" s="22"/>
      <c r="AA74" s="24"/>
      <c r="AB74" s="22"/>
      <c r="AC74" s="22"/>
      <c r="AD74" s="23"/>
      <c r="AE74" s="22"/>
      <c r="AF74" s="22"/>
      <c r="AG74" s="25"/>
      <c r="AH74" s="22"/>
      <c r="AI74" s="22"/>
      <c r="AJ74" s="25"/>
      <c r="AK74" s="22"/>
      <c r="AL74" s="22"/>
      <c r="AM74" s="25"/>
      <c r="AN74" s="26"/>
      <c r="AP74" s="28"/>
    </row>
    <row r="75" spans="3:42" s="27" customFormat="1" x14ac:dyDescent="0.25">
      <c r="D75" s="16"/>
      <c r="E75" s="17"/>
      <c r="F75" s="18"/>
      <c r="G75" s="18"/>
      <c r="H75" s="18"/>
      <c r="I75" s="19"/>
      <c r="J75" s="20"/>
      <c r="K75" s="21"/>
      <c r="L75" s="22"/>
      <c r="M75" s="22"/>
      <c r="N75" s="22"/>
      <c r="O75" s="23"/>
      <c r="P75" s="22"/>
      <c r="Q75" s="22"/>
      <c r="R75" s="23"/>
      <c r="S75" s="22"/>
      <c r="T75" s="22"/>
      <c r="U75" s="23"/>
      <c r="V75" s="22"/>
      <c r="W75" s="22"/>
      <c r="X75" s="23"/>
      <c r="Y75" s="22"/>
      <c r="Z75" s="22"/>
      <c r="AA75" s="24"/>
      <c r="AB75" s="22"/>
      <c r="AC75" s="22"/>
      <c r="AD75" s="23"/>
      <c r="AE75" s="22"/>
      <c r="AF75" s="22"/>
      <c r="AG75" s="25"/>
      <c r="AH75" s="22"/>
      <c r="AI75" s="22"/>
      <c r="AJ75" s="25"/>
      <c r="AK75" s="22"/>
      <c r="AL75" s="22"/>
      <c r="AM75" s="25"/>
      <c r="AN75" s="26"/>
      <c r="AP75" s="28"/>
    </row>
    <row r="76" spans="3:42" s="27" customFormat="1" x14ac:dyDescent="0.25">
      <c r="D76" s="16"/>
      <c r="E76" s="17"/>
      <c r="F76" s="18"/>
      <c r="G76" s="18"/>
      <c r="H76" s="18"/>
      <c r="I76" s="19"/>
      <c r="J76" s="20"/>
      <c r="K76" s="21"/>
      <c r="L76" s="22"/>
      <c r="M76" s="22"/>
      <c r="N76" s="22"/>
      <c r="O76" s="23"/>
      <c r="P76" s="22"/>
      <c r="Q76" s="22"/>
      <c r="R76" s="23"/>
      <c r="S76" s="22"/>
      <c r="T76" s="22"/>
      <c r="U76" s="23"/>
      <c r="V76" s="22"/>
      <c r="W76" s="22"/>
      <c r="X76" s="23"/>
      <c r="Y76" s="22"/>
      <c r="Z76" s="22"/>
      <c r="AA76" s="24"/>
      <c r="AB76" s="22"/>
      <c r="AC76" s="22"/>
      <c r="AD76" s="23"/>
      <c r="AE76" s="22"/>
      <c r="AF76" s="22"/>
      <c r="AG76" s="25"/>
      <c r="AH76" s="22"/>
      <c r="AI76" s="22"/>
      <c r="AJ76" s="25"/>
      <c r="AK76" s="22"/>
      <c r="AL76" s="22"/>
      <c r="AM76" s="25"/>
      <c r="AN76" s="26"/>
      <c r="AP76" s="28"/>
    </row>
    <row r="77" spans="3:42" s="27" customFormat="1" x14ac:dyDescent="0.25">
      <c r="D77" s="16"/>
      <c r="E77" s="17"/>
      <c r="F77" s="18"/>
      <c r="G77" s="18"/>
      <c r="H77" s="18"/>
      <c r="I77" s="19"/>
      <c r="J77" s="20"/>
      <c r="K77" s="21"/>
      <c r="L77" s="22"/>
      <c r="M77" s="22"/>
      <c r="N77" s="22"/>
      <c r="O77" s="23"/>
      <c r="P77" s="22"/>
      <c r="Q77" s="22"/>
      <c r="R77" s="23"/>
      <c r="S77" s="22"/>
      <c r="T77" s="22"/>
      <c r="U77" s="23"/>
      <c r="V77" s="22"/>
      <c r="W77" s="22"/>
      <c r="X77" s="23"/>
      <c r="Y77" s="22"/>
      <c r="Z77" s="22"/>
      <c r="AA77" s="24"/>
      <c r="AB77" s="22"/>
      <c r="AC77" s="22"/>
      <c r="AD77" s="23"/>
      <c r="AE77" s="22"/>
      <c r="AF77" s="22"/>
      <c r="AG77" s="25"/>
      <c r="AH77" s="22"/>
      <c r="AI77" s="22"/>
      <c r="AJ77" s="25"/>
      <c r="AK77" s="22"/>
      <c r="AL77" s="22"/>
      <c r="AM77" s="25"/>
      <c r="AN77" s="26"/>
      <c r="AP77" s="28"/>
    </row>
    <row r="78" spans="3:42" s="27" customFormat="1" x14ac:dyDescent="0.25">
      <c r="D78" s="16"/>
      <c r="E78" s="17"/>
      <c r="F78" s="18"/>
      <c r="G78" s="18"/>
      <c r="H78" s="18"/>
      <c r="I78" s="19"/>
      <c r="J78" s="20"/>
      <c r="K78" s="21"/>
      <c r="L78" s="22"/>
      <c r="M78" s="22"/>
      <c r="N78" s="22"/>
      <c r="O78" s="23"/>
      <c r="P78" s="22"/>
      <c r="Q78" s="22"/>
      <c r="R78" s="23"/>
      <c r="S78" s="22"/>
      <c r="T78" s="22"/>
      <c r="U78" s="23"/>
      <c r="V78" s="22"/>
      <c r="W78" s="22"/>
      <c r="X78" s="23"/>
      <c r="Y78" s="22"/>
      <c r="Z78" s="22"/>
      <c r="AA78" s="24"/>
      <c r="AB78" s="22"/>
      <c r="AC78" s="22"/>
      <c r="AD78" s="23"/>
      <c r="AE78" s="22"/>
      <c r="AF78" s="22"/>
      <c r="AG78" s="25"/>
      <c r="AH78" s="22"/>
      <c r="AI78" s="22"/>
      <c r="AJ78" s="25"/>
      <c r="AK78" s="22"/>
      <c r="AL78" s="22"/>
      <c r="AM78" s="25"/>
      <c r="AN78" s="26"/>
      <c r="AP78" s="28"/>
    </row>
    <row r="79" spans="3:42" s="27" customFormat="1" x14ac:dyDescent="0.25">
      <c r="D79" s="16"/>
      <c r="E79" s="17"/>
      <c r="F79" s="18"/>
      <c r="G79" s="18"/>
      <c r="H79" s="18"/>
      <c r="I79" s="19"/>
      <c r="J79" s="20"/>
      <c r="K79" s="21"/>
      <c r="L79" s="22"/>
      <c r="M79" s="22"/>
      <c r="N79" s="22"/>
      <c r="O79" s="23"/>
      <c r="P79" s="22"/>
      <c r="Q79" s="22"/>
      <c r="R79" s="23"/>
      <c r="S79" s="22"/>
      <c r="T79" s="22"/>
      <c r="U79" s="23"/>
      <c r="V79" s="22"/>
      <c r="W79" s="22"/>
      <c r="X79" s="23"/>
      <c r="Y79" s="22"/>
      <c r="Z79" s="22"/>
      <c r="AA79" s="24"/>
      <c r="AB79" s="22"/>
      <c r="AC79" s="22"/>
      <c r="AD79" s="23"/>
      <c r="AE79" s="22"/>
      <c r="AF79" s="22"/>
      <c r="AG79" s="25"/>
      <c r="AH79" s="22"/>
      <c r="AI79" s="22"/>
      <c r="AJ79" s="25"/>
      <c r="AK79" s="22"/>
      <c r="AL79" s="22"/>
      <c r="AM79" s="25"/>
      <c r="AN79" s="26"/>
      <c r="AP79" s="28"/>
    </row>
    <row r="80" spans="3:42" s="27" customFormat="1" x14ac:dyDescent="0.25">
      <c r="D80" s="16"/>
      <c r="E80" s="17"/>
      <c r="F80" s="18"/>
      <c r="G80" s="18"/>
      <c r="H80" s="18"/>
      <c r="I80" s="19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  <c r="AP80" s="28"/>
    </row>
    <row r="81" spans="4:42" s="27" customFormat="1" x14ac:dyDescent="0.25">
      <c r="D81" s="16"/>
      <c r="E81" s="17"/>
      <c r="F81" s="18"/>
      <c r="G81" s="18"/>
      <c r="H81" s="18"/>
      <c r="I81" s="19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  <c r="AP81" s="28"/>
    </row>
    <row r="82" spans="4:42" s="27" customFormat="1" x14ac:dyDescent="0.25">
      <c r="D82" s="16"/>
      <c r="E82" s="17"/>
      <c r="F82" s="18"/>
      <c r="G82" s="18"/>
      <c r="H82" s="18"/>
      <c r="I82" s="19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  <c r="AP82" s="28"/>
    </row>
    <row r="83" spans="4:42" s="27" customFormat="1" x14ac:dyDescent="0.25">
      <c r="D83" s="16"/>
      <c r="E83" s="17"/>
      <c r="F83" s="18"/>
      <c r="G83" s="18"/>
      <c r="H83" s="18"/>
      <c r="I83" s="19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  <c r="AP83" s="28"/>
    </row>
    <row r="84" spans="4:42" s="27" customFormat="1" x14ac:dyDescent="0.25">
      <c r="D84" s="16"/>
      <c r="E84" s="17"/>
      <c r="F84" s="18"/>
      <c r="G84" s="18"/>
      <c r="H84" s="18"/>
      <c r="I84" s="19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  <c r="AP84" s="28"/>
    </row>
    <row r="85" spans="4:42" s="27" customFormat="1" x14ac:dyDescent="0.25">
      <c r="D85" s="16"/>
      <c r="E85" s="17"/>
      <c r="F85" s="18"/>
      <c r="G85" s="18"/>
      <c r="H85" s="18"/>
      <c r="I85" s="19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  <c r="AP85" s="28"/>
    </row>
    <row r="86" spans="4:42" s="27" customFormat="1" x14ac:dyDescent="0.25">
      <c r="D86" s="16"/>
      <c r="E86" s="17"/>
      <c r="F86" s="18"/>
      <c r="G86" s="18"/>
      <c r="H86" s="18"/>
      <c r="I86" s="19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  <c r="AP86" s="28"/>
    </row>
    <row r="87" spans="4:42" s="27" customFormat="1" x14ac:dyDescent="0.25">
      <c r="D87" s="16"/>
      <c r="E87" s="17"/>
      <c r="F87" s="18"/>
      <c r="G87" s="18"/>
      <c r="H87" s="18"/>
      <c r="I87" s="19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  <c r="AP87" s="28"/>
    </row>
    <row r="88" spans="4:42" s="27" customFormat="1" x14ac:dyDescent="0.25">
      <c r="D88" s="16"/>
      <c r="E88" s="17"/>
      <c r="F88" s="18"/>
      <c r="G88" s="18"/>
      <c r="H88" s="18"/>
      <c r="I88" s="19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  <c r="AP88" s="28"/>
    </row>
    <row r="89" spans="4:42" s="27" customFormat="1" x14ac:dyDescent="0.25">
      <c r="D89" s="16"/>
      <c r="E89" s="17"/>
      <c r="F89" s="18"/>
      <c r="G89" s="18"/>
      <c r="H89" s="18"/>
      <c r="I89" s="19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  <c r="AP89" s="28"/>
    </row>
    <row r="90" spans="4:42" s="27" customFormat="1" x14ac:dyDescent="0.25"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4:42" s="27" customFormat="1" x14ac:dyDescent="0.25"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22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30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18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4:42" s="27" customFormat="1" x14ac:dyDescent="0.25"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4:42" s="27" customFormat="1" x14ac:dyDescent="0.25"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4:42" s="27" customFormat="1" x14ac:dyDescent="0.25"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4:42" s="27" customFormat="1" x14ac:dyDescent="0.25"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3:42" s="27" customFormat="1" x14ac:dyDescent="0.25"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3:42" s="27" customFormat="1" x14ac:dyDescent="0.25"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3:42" s="27" customFormat="1" x14ac:dyDescent="0.25"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3:42" s="27" customFormat="1" x14ac:dyDescent="0.25"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3:42" s="27" customFormat="1" x14ac:dyDescent="0.25"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3:42" s="27" customFormat="1" x14ac:dyDescent="0.25"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3:42" s="27" customFormat="1" x14ac:dyDescent="0.25"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3:42" s="27" customFormat="1" x14ac:dyDescent="0.25"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3:42" s="27" customFormat="1" x14ac:dyDescent="0.25">
      <c r="C4361" s="29"/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3:42" s="27" customFormat="1" x14ac:dyDescent="0.25">
      <c r="C4362" s="29"/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3:42" s="27" customFormat="1" x14ac:dyDescent="0.25">
      <c r="C4363" s="29"/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3:42" s="27" customFormat="1" x14ac:dyDescent="0.25">
      <c r="C4364" s="29"/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3:42" s="27" customFormat="1" x14ac:dyDescent="0.25">
      <c r="C4365" s="29"/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3:42" s="27" customFormat="1" x14ac:dyDescent="0.25">
      <c r="C4366" s="29"/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3:42" s="27" customFormat="1" x14ac:dyDescent="0.25">
      <c r="C4367" s="29"/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</sheetData>
  <sortState ref="B4:AQ55">
    <sortCondition descending="1" ref="AN4:AN55"/>
  </sortState>
  <mergeCells count="23"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A2:C3"/>
    <mergeCell ref="S2:U2"/>
    <mergeCell ref="H2:H3"/>
    <mergeCell ref="J2:J3"/>
    <mergeCell ref="K2:K3"/>
    <mergeCell ref="L2:L3"/>
    <mergeCell ref="M2:O2"/>
    <mergeCell ref="P2:R2"/>
  </mergeCells>
  <pageMargins left="1" right="0.22" top="0.5" bottom="0.37" header="0.17" footer="0.17"/>
  <pageSetup paperSize="5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AMAN KOT</vt:lpstr>
      <vt:lpstr>'UC AMAN KOT'!_FilterDatabase</vt:lpstr>
      <vt:lpstr>'UC AMAN KOT'!Print_Area</vt:lpstr>
      <vt:lpstr>'UC AMAN KOT'!Print_Titles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2022-09-05T22:24:11Z</cp:lastPrinted>
  <dcterms:created xsi:type="dcterms:W3CDTF">2022-08-03T17:20:54Z</dcterms:created>
  <dcterms:modified xsi:type="dcterms:W3CDTF">2022-09-14T17:31:18Z</dcterms:modified>
</cp:coreProperties>
</file>