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20490" windowHeight="7650"/>
  </bookViews>
  <sheets>
    <sheet name="UC AMBK" sheetId="1" r:id="rId1"/>
  </sheets>
  <definedNames>
    <definedName name="_xlnm._FilterDatabase" localSheetId="0">'UC AMBK'!$D$3:$CH$43</definedName>
    <definedName name="_xlnm.Print_Titles" localSheetId="0">'UC AMBK'!$2:$3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O12" i="1"/>
  <c r="AN12" i="1" s="1"/>
  <c r="U40" i="1"/>
  <c r="R40" i="1"/>
  <c r="O40" i="1"/>
  <c r="AN40" i="1" l="1"/>
  <c r="AJ9" i="1"/>
  <c r="X9" i="1"/>
  <c r="R9" i="1"/>
  <c r="O9" i="1"/>
  <c r="AN9" i="1" l="1"/>
  <c r="X5" i="1" l="1"/>
  <c r="R5" i="1" l="1"/>
  <c r="O5" i="1"/>
  <c r="R47" i="1" l="1"/>
  <c r="O47" i="1"/>
  <c r="O46" i="1"/>
  <c r="AN46" i="1" s="1"/>
  <c r="R45" i="1"/>
  <c r="O45" i="1"/>
  <c r="R16" i="1"/>
  <c r="O16" i="1"/>
  <c r="R17" i="1"/>
  <c r="O17" i="1"/>
  <c r="R15" i="1"/>
  <c r="O15" i="1"/>
  <c r="U43" i="1"/>
  <c r="R43" i="1"/>
  <c r="O43" i="1"/>
  <c r="U42" i="1"/>
  <c r="R42" i="1"/>
  <c r="O42" i="1"/>
  <c r="R13" i="1"/>
  <c r="O13" i="1"/>
  <c r="U41" i="1"/>
  <c r="R41" i="1"/>
  <c r="O41" i="1"/>
  <c r="U39" i="1"/>
  <c r="R39" i="1"/>
  <c r="AN39" i="1" s="1"/>
  <c r="O39" i="1"/>
  <c r="U38" i="1"/>
  <c r="R38" i="1"/>
  <c r="O38" i="1"/>
  <c r="U29" i="1"/>
  <c r="R29" i="1"/>
  <c r="O29" i="1"/>
  <c r="U37" i="1"/>
  <c r="R37" i="1"/>
  <c r="O37" i="1"/>
  <c r="U36" i="1"/>
  <c r="R36" i="1"/>
  <c r="AN36" i="1" s="1"/>
  <c r="O36" i="1"/>
  <c r="U35" i="1"/>
  <c r="R35" i="1"/>
  <c r="O35" i="1"/>
  <c r="U44" i="1"/>
  <c r="R44" i="1"/>
  <c r="O44" i="1"/>
  <c r="R8" i="1"/>
  <c r="O8" i="1"/>
  <c r="U34" i="1"/>
  <c r="R34" i="1"/>
  <c r="O34" i="1"/>
  <c r="AN34" i="1" s="1"/>
  <c r="AA33" i="1"/>
  <c r="U33" i="1"/>
  <c r="R33" i="1"/>
  <c r="O33" i="1"/>
  <c r="AN33" i="1" s="1"/>
  <c r="AA32" i="1"/>
  <c r="U32" i="1"/>
  <c r="R32" i="1"/>
  <c r="O32" i="1"/>
  <c r="AN32" i="1" s="1"/>
  <c r="AA30" i="1"/>
  <c r="U30" i="1"/>
  <c r="R30" i="1"/>
  <c r="O30" i="1"/>
  <c r="AN30" i="1" s="1"/>
  <c r="AD28" i="1"/>
  <c r="AA28" i="1"/>
  <c r="U28" i="1"/>
  <c r="R28" i="1"/>
  <c r="O28" i="1"/>
  <c r="U25" i="1"/>
  <c r="R25" i="1"/>
  <c r="O25" i="1"/>
  <c r="AA27" i="1"/>
  <c r="U27" i="1"/>
  <c r="R27" i="1"/>
  <c r="O27" i="1"/>
  <c r="AA26" i="1"/>
  <c r="U26" i="1"/>
  <c r="R26" i="1"/>
  <c r="O26" i="1"/>
  <c r="AN26" i="1" s="1"/>
  <c r="R31" i="1"/>
  <c r="O31" i="1"/>
  <c r="AA24" i="1"/>
  <c r="U24" i="1"/>
  <c r="R24" i="1"/>
  <c r="O24" i="1"/>
  <c r="AA23" i="1"/>
  <c r="U23" i="1"/>
  <c r="R23" i="1"/>
  <c r="O23" i="1"/>
  <c r="U22" i="1"/>
  <c r="R22" i="1"/>
  <c r="O22" i="1"/>
  <c r="AA21" i="1"/>
  <c r="U21" i="1"/>
  <c r="R21" i="1"/>
  <c r="O21" i="1"/>
  <c r="AA20" i="1"/>
  <c r="U20" i="1"/>
  <c r="R20" i="1"/>
  <c r="O20" i="1"/>
  <c r="X19" i="1"/>
  <c r="R19" i="1"/>
  <c r="O19" i="1"/>
  <c r="U18" i="1"/>
  <c r="R18" i="1"/>
  <c r="O18" i="1"/>
  <c r="AA14" i="1"/>
  <c r="U14" i="1"/>
  <c r="R14" i="1"/>
  <c r="O14" i="1"/>
  <c r="U11" i="1"/>
  <c r="R11" i="1"/>
  <c r="O11" i="1"/>
  <c r="AA10" i="1"/>
  <c r="U10" i="1"/>
  <c r="R10" i="1"/>
  <c r="O10" i="1"/>
  <c r="AJ7" i="1"/>
  <c r="X7" i="1"/>
  <c r="R7" i="1"/>
  <c r="O7" i="1"/>
  <c r="X6" i="1"/>
  <c r="R6" i="1"/>
  <c r="O6" i="1"/>
  <c r="X4" i="1"/>
  <c r="R4" i="1"/>
  <c r="O4" i="1"/>
  <c r="AN47" i="1" l="1"/>
  <c r="AN16" i="1"/>
  <c r="AN4" i="1"/>
  <c r="AN35" i="1"/>
  <c r="AN38" i="1"/>
  <c r="AN23" i="1"/>
  <c r="AN43" i="1"/>
  <c r="AN11" i="1"/>
  <c r="AN8" i="1"/>
  <c r="AN37" i="1"/>
  <c r="AN41" i="1"/>
  <c r="AN45" i="1"/>
  <c r="AN29" i="1"/>
  <c r="AN44" i="1"/>
  <c r="AN25" i="1"/>
  <c r="AN6" i="1"/>
  <c r="AN20" i="1"/>
  <c r="AN21" i="1"/>
  <c r="AN22" i="1"/>
  <c r="AN24" i="1"/>
  <c r="AN31" i="1"/>
  <c r="AN27" i="1"/>
  <c r="AN42" i="1"/>
  <c r="AN17" i="1"/>
  <c r="AN19" i="1"/>
  <c r="AN7" i="1"/>
  <c r="AN10" i="1"/>
  <c r="AN14" i="1"/>
  <c r="AN18" i="1"/>
  <c r="AN28" i="1"/>
  <c r="AN13" i="1"/>
  <c r="AN15" i="1"/>
</calcChain>
</file>

<file path=xl/sharedStrings.xml><?xml version="1.0" encoding="utf-8"?>
<sst xmlns="http://schemas.openxmlformats.org/spreadsheetml/2006/main" count="899" uniqueCount="253">
  <si>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</si>
  <si>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</si>
  <si>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</si>
  <si>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</si>
  <si>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</si>
  <si>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</si>
  <si>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</si>
  <si>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</si>
  <si>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</si>
  <si>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</si>
  <si>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</si>
  <si>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</si>
  <si>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</si>
  <si>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</si>
  <si>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</si>
  <si>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</si>
  <si>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</si>
  <si>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</si>
  <si>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</si>
  <si>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</si>
  <si>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</si>
  <si>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</si>
  <si>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</si>
  <si>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AMBK</t>
  </si>
  <si>
    <t>INAMULLAH KHAN</t>
  </si>
  <si>
    <t>MOMIN KHAN</t>
  </si>
  <si>
    <t>1560203783271</t>
  </si>
  <si>
    <t>Male</t>
  </si>
  <si>
    <t>SWAT</t>
  </si>
  <si>
    <t>NULL</t>
  </si>
  <si>
    <t>Zaray manglawar tehsil babozai District swat</t>
  </si>
  <si>
    <t>3472223445</t>
  </si>
  <si>
    <t>FARMAN ULLAH</t>
  </si>
  <si>
    <t>ALI RAHMAN</t>
  </si>
  <si>
    <t>1560703822439</t>
  </si>
  <si>
    <t>gat bela swat</t>
  </si>
  <si>
    <t>3428179242</t>
  </si>
  <si>
    <t>RAFIULLAH</t>
  </si>
  <si>
    <t>SAHIB ZADA</t>
  </si>
  <si>
    <t>1560703661971</t>
  </si>
  <si>
    <t>Mohalla Bela  Gat PO Manglor Tehsil Babozai District Swat</t>
  </si>
  <si>
    <t>3439500597</t>
  </si>
  <si>
    <t>MATEE ULLAH</t>
  </si>
  <si>
    <t>HABIB UR RAHMAN</t>
  </si>
  <si>
    <t>1560703764099</t>
  </si>
  <si>
    <t>GAT MANGLOR SWAT</t>
  </si>
  <si>
    <t>3449906282</t>
  </si>
  <si>
    <t>FAIZ ALI KHAN</t>
  </si>
  <si>
    <t>SAIFUR ALI</t>
  </si>
  <si>
    <t>1560703763715</t>
  </si>
  <si>
    <t>Banjot tehsil babuzai</t>
  </si>
  <si>
    <t>3429622514</t>
  </si>
  <si>
    <t>MUHAMMAD QAYUM</t>
  </si>
  <si>
    <t>SHAHZAMIN KHAN</t>
  </si>
  <si>
    <t>1560703556161</t>
  </si>
  <si>
    <t>Alaigay banjot post office manglor swat</t>
  </si>
  <si>
    <t>3459519366</t>
  </si>
  <si>
    <t>KHAISTA REHMAN</t>
  </si>
  <si>
    <t>AKBAR KHAN</t>
  </si>
  <si>
    <t>1560272347889</t>
  </si>
  <si>
    <t>Sar Sardary   tehsil baboxai   Swat</t>
  </si>
  <si>
    <t>3473740620</t>
  </si>
  <si>
    <t>MUHAMMAD SAHIL</t>
  </si>
  <si>
    <t>MUHAMMAD IQBAL</t>
  </si>
  <si>
    <t>1560226689187</t>
  </si>
  <si>
    <t>Village Bishbanr UC AMBK  District swat</t>
  </si>
  <si>
    <t>3468333933</t>
  </si>
  <si>
    <t>MUHAMMAD AKBAR</t>
  </si>
  <si>
    <t>ABDUL QUDOOS</t>
  </si>
  <si>
    <t>1560703629687</t>
  </si>
  <si>
    <t>Gat Manglor Swat</t>
  </si>
  <si>
    <t>3479827224</t>
  </si>
  <si>
    <t>BABAR SHAH</t>
  </si>
  <si>
    <t>FARAMOZ</t>
  </si>
  <si>
    <t>1560703658295</t>
  </si>
  <si>
    <t>VILLAGE ARAQ BISHBANR UNION COUNCIL UC AKA MAROF BAMI KHELA  AMBK  POSTOFFICE MANGLOR TEHSIL BABOZAI DISTRICT SWAT PAKISTAN</t>
  </si>
  <si>
    <t>3409413402</t>
  </si>
  <si>
    <t>KALEEM UR RAHMAN</t>
  </si>
  <si>
    <t>SAYED RAHMAN</t>
  </si>
  <si>
    <t>1560279738713</t>
  </si>
  <si>
    <t>Zary Manglor Swat</t>
  </si>
  <si>
    <t>3429795612</t>
  </si>
  <si>
    <t>RAHMAT ALI</t>
  </si>
  <si>
    <t>KHAIR UR RAHMAN</t>
  </si>
  <si>
    <t>1560703461639</t>
  </si>
  <si>
    <t>Bela Gat Manglor Tehsil Babozai District Swat</t>
  </si>
  <si>
    <t>3449638570</t>
  </si>
  <si>
    <t>SUHANULLAH</t>
  </si>
  <si>
    <t>MUHIM BAZ</t>
  </si>
  <si>
    <t>1560703661919</t>
  </si>
  <si>
    <t>Sagarr Gat PO Manglor Tehsil Babozai District Swat</t>
  </si>
  <si>
    <t>3428554494</t>
  </si>
  <si>
    <t>MATIULLAH</t>
  </si>
  <si>
    <t>ZAHIR RAHMAN</t>
  </si>
  <si>
    <t>1560235382419</t>
  </si>
  <si>
    <t>Village kass</t>
  </si>
  <si>
    <t>3429606784</t>
  </si>
  <si>
    <t>HAYAT ULLAH</t>
  </si>
  <si>
    <t>FAZAL QAYUM</t>
  </si>
  <si>
    <t>1560222189635</t>
  </si>
  <si>
    <t>Village Bishbunr post office Manglawar Swat</t>
  </si>
  <si>
    <t>3475095283</t>
  </si>
  <si>
    <t>ASGAR KHAN</t>
  </si>
  <si>
    <t>GUL ZAMAN</t>
  </si>
  <si>
    <t>1560262825311</t>
  </si>
  <si>
    <t>Sangota manglawar swat</t>
  </si>
  <si>
    <t>3469306995</t>
  </si>
  <si>
    <t>SAYED MUDDASSER SHAH</t>
  </si>
  <si>
    <t>SAYED KHADIM SHAH</t>
  </si>
  <si>
    <t>1560703413019</t>
  </si>
  <si>
    <t>Bishbanr post office Manglor Tehsil Babuzai Swat</t>
  </si>
  <si>
    <t>3479548684</t>
  </si>
  <si>
    <t>UMAR SADIQ</t>
  </si>
  <si>
    <t>MUHAMMAD KHALIQ</t>
  </si>
  <si>
    <t>1560287076409</t>
  </si>
  <si>
    <t>Village Sar PO Manglor Distt Swat</t>
  </si>
  <si>
    <t>3449892318</t>
  </si>
  <si>
    <t>IRFAN ULLAH</t>
  </si>
  <si>
    <t>ABDUR RAZIQ</t>
  </si>
  <si>
    <t>1560703726415</t>
  </si>
  <si>
    <t>Village  Sar Sardaray Post office  Manglor tehsil babuzai swat</t>
  </si>
  <si>
    <t>3469721160</t>
  </si>
  <si>
    <t>KHALILAHMAD</t>
  </si>
  <si>
    <t>KHAN BADSHAH</t>
  </si>
  <si>
    <t>1560503448273</t>
  </si>
  <si>
    <t>Post office Ghar shin sam shin swat</t>
  </si>
  <si>
    <t>3422120660</t>
  </si>
  <si>
    <t>USMAN ALI</t>
  </si>
  <si>
    <t>MUHAMMAD RASHAD</t>
  </si>
  <si>
    <t>1560295693979</t>
  </si>
  <si>
    <t>Bishbinar PO Manglowar Tehsil Babozia Distt Swat</t>
  </si>
  <si>
    <t>3469464616</t>
  </si>
  <si>
    <t>MUHAMMAD TARIQ</t>
  </si>
  <si>
    <t>MUHAMMAD TAHIR</t>
  </si>
  <si>
    <t>1560704045161</t>
  </si>
  <si>
    <t>Village Worana Goratai Manglor Swat</t>
  </si>
  <si>
    <t>3463595329</t>
  </si>
  <si>
    <t>SYED SULIMAN SHAH</t>
  </si>
  <si>
    <t>UMAR BADSHAH</t>
  </si>
  <si>
    <t>1560703823833</t>
  </si>
  <si>
    <t>Taghwan Manglor Tehsil Babozai Distt Swat</t>
  </si>
  <si>
    <t>3420912102</t>
  </si>
  <si>
    <t>SYED MANZOOR HUSSAIN</t>
  </si>
  <si>
    <t>SAID MALOOK</t>
  </si>
  <si>
    <t>1560293359081</t>
  </si>
  <si>
    <t>Kass Manglawor</t>
  </si>
  <si>
    <t>3458859190</t>
  </si>
  <si>
    <t>MUAZZAM ALI</t>
  </si>
  <si>
    <t>QASIM GUL</t>
  </si>
  <si>
    <t>1560232942621</t>
  </si>
  <si>
    <t>Bishbanr Manglawar Swat</t>
  </si>
  <si>
    <t>3475775647</t>
  </si>
  <si>
    <t>RAFI ULLAH</t>
  </si>
  <si>
    <t>MIR SALAM</t>
  </si>
  <si>
    <t>1560703439799</t>
  </si>
  <si>
    <t>Warana goratai Manglor Swat</t>
  </si>
  <si>
    <t>3449882428</t>
  </si>
  <si>
    <t>SHAH FAISAL</t>
  </si>
  <si>
    <t>HAZRAT ALAM</t>
  </si>
  <si>
    <t>1560703507413</t>
  </si>
  <si>
    <t>Araq beshband</t>
  </si>
  <si>
    <t>3469199955</t>
  </si>
  <si>
    <t>FAZAL RAZIQ</t>
  </si>
  <si>
    <t>1560225989975</t>
  </si>
  <si>
    <t>banjot post office manglor tehsil babozi swat</t>
  </si>
  <si>
    <t>3448243223</t>
  </si>
  <si>
    <t>SHAKEEL KHAN</t>
  </si>
  <si>
    <t>TAHIR KHAN</t>
  </si>
  <si>
    <t>1560703772241</t>
  </si>
  <si>
    <t>Sagar Gat Manglawar Babozai Swat</t>
  </si>
  <si>
    <t>3489812755</t>
  </si>
  <si>
    <t>JEHAN SAEED</t>
  </si>
  <si>
    <t>AMIR ZADA</t>
  </si>
  <si>
    <t>1560251882369</t>
  </si>
  <si>
    <t>ghat manglowar  tehsil babuzai swat</t>
  </si>
  <si>
    <t>3430329557</t>
  </si>
  <si>
    <t>SYED ZAKIR ALI</t>
  </si>
  <si>
    <t>ANWAR ALI</t>
  </si>
  <si>
    <t>1560703501611</t>
  </si>
  <si>
    <t>Beshbanr Yakh tange PO  Manglor Tehsil Babozai District Swat</t>
  </si>
  <si>
    <t>3429131032</t>
  </si>
  <si>
    <t>SYED HAIDER ALI</t>
  </si>
  <si>
    <t>HAZRAT ALI</t>
  </si>
  <si>
    <t>1560255316975</t>
  </si>
  <si>
    <t>VILLAGE BAR QALA BISHBANR POST OFFICE MANGLOR TEHSIL BABOZI SWAT</t>
  </si>
  <si>
    <t>3489289869</t>
  </si>
  <si>
    <t>UMAR RAHIM</t>
  </si>
  <si>
    <t>ITBAR GUL</t>
  </si>
  <si>
    <t>1560703523659</t>
  </si>
  <si>
    <t>Kaho Bishbanr PO Manglor Tehsil Babozai District Swat</t>
  </si>
  <si>
    <t>3479490534</t>
  </si>
  <si>
    <t>SALMAN KHAN</t>
  </si>
  <si>
    <t>MUHAMMAD YOUSAF</t>
  </si>
  <si>
    <t>1560703827481</t>
  </si>
  <si>
    <t>Banjot paparr</t>
  </si>
  <si>
    <t>3436139732</t>
  </si>
  <si>
    <t>KHAN SYED</t>
  </si>
  <si>
    <t>1560703843689</t>
  </si>
  <si>
    <t>village bishbanr post office manglor tehsil babozi swat</t>
  </si>
  <si>
    <t>3456179177</t>
  </si>
  <si>
    <t>ABDUSSALAM</t>
  </si>
  <si>
    <t>ABDUL WAHID</t>
  </si>
  <si>
    <t>1560703465439</t>
  </si>
  <si>
    <t>Gorathai Manglor  Swat</t>
  </si>
  <si>
    <t>3469414089</t>
  </si>
  <si>
    <t>JAWAD ALI</t>
  </si>
  <si>
    <t>REHMAN ALI SHAH</t>
  </si>
  <si>
    <t>1560703534861</t>
  </si>
  <si>
    <t>kolam banjot manglawar swat</t>
  </si>
  <si>
    <t>3468771570</t>
  </si>
  <si>
    <t>SAJADULLAH</t>
  </si>
  <si>
    <t>REHMANULLAH</t>
  </si>
  <si>
    <t>1560704128795</t>
  </si>
  <si>
    <t>Wadana goratai manglor swat</t>
  </si>
  <si>
    <t>3459456481</t>
  </si>
  <si>
    <t>MUHAMMAD RAHMAN</t>
  </si>
  <si>
    <t>SHER RAHMAN</t>
  </si>
  <si>
    <t>1560242444193</t>
  </si>
  <si>
    <t>Kabal swat</t>
  </si>
  <si>
    <t>3459058353</t>
  </si>
  <si>
    <t>SYED IMAD HUSSAIN</t>
  </si>
  <si>
    <t>SYED IQBAL HUSSAIN</t>
  </si>
  <si>
    <t>1560704097311</t>
  </si>
  <si>
    <t>Bishbanr P O Manglor Distt Swat</t>
  </si>
  <si>
    <t>3419138385</t>
  </si>
  <si>
    <t>S.#</t>
  </si>
  <si>
    <t>DOB</t>
  </si>
  <si>
    <t>MANGLOR</t>
  </si>
  <si>
    <t>ABDUL TAWAB</t>
  </si>
  <si>
    <t>MUHAMMAD PERWAIZ</t>
  </si>
  <si>
    <t>1560403659823</t>
  </si>
  <si>
    <t>Banjot manglawar tehsil Kabal district swat</t>
  </si>
  <si>
    <t>3400934951</t>
  </si>
  <si>
    <t>Shifted from U/C Manglawar</t>
  </si>
  <si>
    <t>AITEZAZ MUHAMMAD KHAN</t>
  </si>
  <si>
    <t>RIAZ MUHAMMAD KHAN</t>
  </si>
  <si>
    <t>1560206831405</t>
  </si>
  <si>
    <t>Muhallah Malak Nagar Village and P O Manglor Tehsil and District Swat</t>
  </si>
  <si>
    <t>3458835305</t>
  </si>
  <si>
    <t>IKRAM ULLAH</t>
  </si>
  <si>
    <t>1560218528699</t>
  </si>
  <si>
    <t>Villge Gat Sagar Manglor Babuzai Swat</t>
  </si>
  <si>
    <t>3449681216</t>
  </si>
  <si>
    <t>ZAKIR ULLAH</t>
  </si>
  <si>
    <t>BAKHT ZADA</t>
  </si>
  <si>
    <t>1560239381803</t>
  </si>
  <si>
    <t>Bar qla manglawar thesil babozi district swat</t>
  </si>
  <si>
    <t>3478313566</t>
  </si>
  <si>
    <t>Shifted from U/C Manglawar out of  U.C</t>
  </si>
  <si>
    <t>Refusal from PST Post</t>
  </si>
  <si>
    <t>BS after due date</t>
  </si>
  <si>
    <t xml:space="preserve">4Th TENTATIVE MERIT LIST OF PST MALE 2022 UNION COUNCIL AMBK </t>
  </si>
  <si>
    <t>Appointed as 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</si>
</sst>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 horizontal="center"/>
    </xf>
    <xf numFmtId="15" fontId="19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359"/>
  <sheetViews>
    <sheetView tabSelected="1" view="pageBreakPreview" zoomScale="60" zoomScaleNormal="100" workbookViewId="0">
      <selection activeCell="AM5" sqref="AM5"/>
    </sheetView>
  </sheetViews>
  <sheetFormatPr defaultRowHeight="15.75" x14ac:dyDescent="0.25"/>
  <cols>
    <col min="1" max="1" width="6.125" style="29" customWidth="1"/>
    <col min="2" max="2" width="4.75" style="29" customWidth="1"/>
    <col min="3" max="3" width="4.375" style="29" customWidth="1"/>
    <col min="4" max="4" width="6.375" style="31" customWidth="1"/>
    <col min="5" max="5" width="12.75" style="32" customWidth="1"/>
    <col min="6" max="6" width="8.125" style="33" customWidth="1"/>
    <col min="7" max="7" width="10.875" style="33" customWidth="1"/>
    <col min="8" max="8" width="13.62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7" style="31" customWidth="1"/>
    <col min="17" max="17" width="6.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28.5" customHeight="1" x14ac:dyDescent="0.25">
      <c r="C1" s="64" t="s">
        <v>251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3" customFormat="1" ht="15.75" customHeight="1" x14ac:dyDescent="0.25">
      <c r="A2" s="72" t="s">
        <v>225</v>
      </c>
      <c r="B2" s="72"/>
      <c r="C2" s="73"/>
      <c r="D2" s="63" t="s">
        <v>0</v>
      </c>
      <c r="E2" s="69" t="s">
        <v>1</v>
      </c>
      <c r="F2" s="63" t="s">
        <v>2</v>
      </c>
      <c r="G2" s="63" t="s">
        <v>3</v>
      </c>
      <c r="H2" s="60" t="s">
        <v>226</v>
      </c>
      <c r="I2" s="70" t="s">
        <v>4</v>
      </c>
      <c r="J2" s="62" t="s">
        <v>5</v>
      </c>
      <c r="K2" s="62" t="s">
        <v>6</v>
      </c>
      <c r="L2" s="63" t="s">
        <v>7</v>
      </c>
      <c r="M2" s="59" t="s">
        <v>8</v>
      </c>
      <c r="N2" s="59"/>
      <c r="O2" s="59"/>
      <c r="P2" s="59" t="s">
        <v>9</v>
      </c>
      <c r="Q2" s="59"/>
      <c r="R2" s="59"/>
      <c r="S2" s="59" t="s">
        <v>10</v>
      </c>
      <c r="T2" s="59"/>
      <c r="U2" s="59"/>
      <c r="V2" s="59" t="s">
        <v>11</v>
      </c>
      <c r="W2" s="59"/>
      <c r="X2" s="59"/>
      <c r="Y2" s="59" t="s">
        <v>12</v>
      </c>
      <c r="Z2" s="59"/>
      <c r="AA2" s="59"/>
      <c r="AB2" s="59" t="s">
        <v>13</v>
      </c>
      <c r="AC2" s="59"/>
      <c r="AD2" s="59"/>
      <c r="AE2" s="59" t="s">
        <v>14</v>
      </c>
      <c r="AF2" s="59"/>
      <c r="AG2" s="59"/>
      <c r="AH2" s="59" t="s">
        <v>15</v>
      </c>
      <c r="AI2" s="59"/>
      <c r="AJ2" s="59"/>
      <c r="AK2" s="59" t="s">
        <v>16</v>
      </c>
      <c r="AL2" s="59"/>
      <c r="AM2" s="59"/>
      <c r="AN2" s="68" t="s">
        <v>17</v>
      </c>
      <c r="AO2" s="65" t="s">
        <v>18</v>
      </c>
      <c r="AP2" s="66" t="s">
        <v>19</v>
      </c>
    </row>
    <row r="3" spans="1:43" customFormat="1" ht="45" x14ac:dyDescent="0.25">
      <c r="A3" s="72"/>
      <c r="B3" s="72"/>
      <c r="C3" s="73"/>
      <c r="D3" s="63"/>
      <c r="E3" s="69"/>
      <c r="F3" s="63"/>
      <c r="G3" s="63"/>
      <c r="H3" s="61"/>
      <c r="I3" s="71"/>
      <c r="J3" s="62"/>
      <c r="K3" s="62"/>
      <c r="L3" s="63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68"/>
      <c r="AO3" s="65"/>
      <c r="AP3" s="67"/>
    </row>
    <row r="4" spans="1:43" customFormat="1" ht="47.25" x14ac:dyDescent="0.25">
      <c r="A4">
        <v>1</v>
      </c>
      <c r="B4">
        <v>1</v>
      </c>
      <c r="C4">
        <v>1</v>
      </c>
      <c r="D4" s="3" t="s">
        <v>23</v>
      </c>
      <c r="E4" s="4">
        <v>357151</v>
      </c>
      <c r="F4" s="5" t="s">
        <v>24</v>
      </c>
      <c r="G4" s="5" t="s">
        <v>25</v>
      </c>
      <c r="H4" s="37">
        <v>36474</v>
      </c>
      <c r="I4" s="6" t="s">
        <v>26</v>
      </c>
      <c r="J4" s="7" t="s">
        <v>27</v>
      </c>
      <c r="K4" s="8" t="s">
        <v>28</v>
      </c>
      <c r="L4" s="9">
        <v>68</v>
      </c>
      <c r="M4" s="10">
        <v>858</v>
      </c>
      <c r="N4" s="10">
        <v>1100</v>
      </c>
      <c r="O4" s="11">
        <f t="shared" ref="O4" si="0">M4*20/N4</f>
        <v>15.6</v>
      </c>
      <c r="P4" s="10">
        <v>776</v>
      </c>
      <c r="Q4" s="10">
        <v>1100</v>
      </c>
      <c r="R4" s="11">
        <f t="shared" ref="R4" si="1">P4*20/Q4</f>
        <v>14.109090909090909</v>
      </c>
      <c r="S4" s="10" t="s">
        <v>29</v>
      </c>
      <c r="T4" s="10" t="s">
        <v>29</v>
      </c>
      <c r="U4" s="11">
        <v>0</v>
      </c>
      <c r="V4" s="10">
        <v>3609</v>
      </c>
      <c r="W4" s="10">
        <v>4500</v>
      </c>
      <c r="X4" s="11">
        <f>V4*40/W4</f>
        <v>32.08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56">
        <f>L4+O4+R4+U4+X4+AA4+AD4+AG4+AJ4+AM4</f>
        <v>129.7890909090909</v>
      </c>
      <c r="AO4" s="14" t="s">
        <v>30</v>
      </c>
      <c r="AP4" s="15" t="s">
        <v>31</v>
      </c>
    </row>
    <row r="5" spans="1:43" customFormat="1" ht="47.25" x14ac:dyDescent="0.25">
      <c r="A5">
        <v>2</v>
      </c>
      <c r="B5">
        <v>2</v>
      </c>
      <c r="C5" s="40">
        <v>41</v>
      </c>
      <c r="D5" s="41" t="s">
        <v>23</v>
      </c>
      <c r="E5" s="42">
        <v>380835</v>
      </c>
      <c r="F5" s="43" t="s">
        <v>228</v>
      </c>
      <c r="G5" s="43" t="s">
        <v>229</v>
      </c>
      <c r="H5" s="55">
        <v>34483</v>
      </c>
      <c r="I5" s="44" t="s">
        <v>230</v>
      </c>
      <c r="J5" s="45" t="s">
        <v>27</v>
      </c>
      <c r="K5" s="46" t="s">
        <v>28</v>
      </c>
      <c r="L5" s="47">
        <v>64</v>
      </c>
      <c r="M5" s="48">
        <v>855</v>
      </c>
      <c r="N5" s="48">
        <v>1050</v>
      </c>
      <c r="O5" s="49">
        <f t="shared" ref="O5:O47" si="2">M5*20/N5</f>
        <v>16.285714285714285</v>
      </c>
      <c r="P5" s="48">
        <v>909</v>
      </c>
      <c r="Q5" s="48">
        <v>1100</v>
      </c>
      <c r="R5" s="49">
        <f t="shared" ref="R5:R45" si="3">P5*20/Q5</f>
        <v>16.527272727272727</v>
      </c>
      <c r="S5" s="48" t="s">
        <v>29</v>
      </c>
      <c r="T5" s="48" t="s">
        <v>29</v>
      </c>
      <c r="U5" s="50">
        <v>0</v>
      </c>
      <c r="V5" s="48">
        <v>3918</v>
      </c>
      <c r="W5" s="48">
        <v>4800</v>
      </c>
      <c r="X5" s="49">
        <f>V5*40/W5</f>
        <v>32.65</v>
      </c>
      <c r="Y5" s="48" t="s">
        <v>29</v>
      </c>
      <c r="Z5" s="48" t="s">
        <v>29</v>
      </c>
      <c r="AA5" s="50">
        <v>0</v>
      </c>
      <c r="AB5" s="48" t="s">
        <v>29</v>
      </c>
      <c r="AC5" s="48" t="s">
        <v>29</v>
      </c>
      <c r="AD5" s="49">
        <v>0</v>
      </c>
      <c r="AE5" s="48" t="s">
        <v>29</v>
      </c>
      <c r="AF5" s="48" t="s">
        <v>29</v>
      </c>
      <c r="AG5" s="51">
        <v>0</v>
      </c>
      <c r="AH5" s="48" t="s">
        <v>29</v>
      </c>
      <c r="AI5" s="48" t="s">
        <v>29</v>
      </c>
      <c r="AJ5" s="51">
        <v>0</v>
      </c>
      <c r="AK5" s="48" t="s">
        <v>29</v>
      </c>
      <c r="AL5" s="48" t="s">
        <v>29</v>
      </c>
      <c r="AM5" s="51">
        <v>0</v>
      </c>
      <c r="AN5" s="51">
        <v>129.5</v>
      </c>
      <c r="AO5" s="52" t="s">
        <v>231</v>
      </c>
      <c r="AP5" s="53" t="s">
        <v>232</v>
      </c>
      <c r="AQ5" s="39" t="s">
        <v>252</v>
      </c>
    </row>
    <row r="6" spans="1:43" customFormat="1" ht="47.25" x14ac:dyDescent="0.25">
      <c r="A6">
        <v>3</v>
      </c>
      <c r="B6">
        <v>3</v>
      </c>
      <c r="C6">
        <v>2</v>
      </c>
      <c r="D6" s="3" t="s">
        <v>23</v>
      </c>
      <c r="E6" s="4">
        <v>382752</v>
      </c>
      <c r="F6" s="5" t="s">
        <v>32</v>
      </c>
      <c r="G6" s="5" t="s">
        <v>33</v>
      </c>
      <c r="H6" s="37">
        <v>36347</v>
      </c>
      <c r="I6" s="6" t="s">
        <v>34</v>
      </c>
      <c r="J6" s="7" t="s">
        <v>27</v>
      </c>
      <c r="K6" s="8" t="s">
        <v>28</v>
      </c>
      <c r="L6" s="9">
        <v>58</v>
      </c>
      <c r="M6" s="10">
        <v>806</v>
      </c>
      <c r="N6" s="10">
        <v>1100</v>
      </c>
      <c r="O6" s="11">
        <f t="shared" si="2"/>
        <v>14.654545454545454</v>
      </c>
      <c r="P6" s="10">
        <v>862</v>
      </c>
      <c r="Q6" s="10">
        <v>1100</v>
      </c>
      <c r="R6" s="11">
        <f t="shared" si="3"/>
        <v>15.672727272727272</v>
      </c>
      <c r="S6" s="10" t="s">
        <v>29</v>
      </c>
      <c r="T6" s="10" t="s">
        <v>29</v>
      </c>
      <c r="U6" s="11">
        <v>0</v>
      </c>
      <c r="V6" s="10">
        <v>3516</v>
      </c>
      <c r="W6" s="10">
        <v>4300</v>
      </c>
      <c r="X6" s="11">
        <f>V6*40/W6</f>
        <v>32.706976744186044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56">
        <f t="shared" ref="AN6:AN47" si="4">L6+O6+R6+U6+X6+AA6+AD6+AG6+AJ6+AM6</f>
        <v>121.03424947145876</v>
      </c>
      <c r="AO6" s="14" t="s">
        <v>35</v>
      </c>
      <c r="AP6" s="15" t="s">
        <v>36</v>
      </c>
    </row>
    <row r="7" spans="1:43" customFormat="1" ht="63" x14ac:dyDescent="0.25">
      <c r="A7">
        <v>4</v>
      </c>
      <c r="B7">
        <v>4</v>
      </c>
      <c r="C7">
        <v>3</v>
      </c>
      <c r="D7" s="3" t="s">
        <v>23</v>
      </c>
      <c r="E7" s="4">
        <v>382560</v>
      </c>
      <c r="F7" s="5" t="s">
        <v>37</v>
      </c>
      <c r="G7" s="5" t="s">
        <v>38</v>
      </c>
      <c r="H7" s="37">
        <v>34834</v>
      </c>
      <c r="I7" s="6" t="s">
        <v>39</v>
      </c>
      <c r="J7" s="7" t="s">
        <v>27</v>
      </c>
      <c r="K7" s="8" t="s">
        <v>28</v>
      </c>
      <c r="L7" s="9">
        <v>54</v>
      </c>
      <c r="M7" s="10">
        <v>690</v>
      </c>
      <c r="N7" s="10">
        <v>1050</v>
      </c>
      <c r="O7" s="11">
        <f t="shared" si="2"/>
        <v>13.142857142857142</v>
      </c>
      <c r="P7" s="10">
        <v>679</v>
      </c>
      <c r="Q7" s="10">
        <v>1100</v>
      </c>
      <c r="R7" s="11">
        <f t="shared" si="3"/>
        <v>12.345454545454546</v>
      </c>
      <c r="S7" s="10" t="s">
        <v>29</v>
      </c>
      <c r="T7" s="10" t="s">
        <v>29</v>
      </c>
      <c r="U7" s="11">
        <v>0</v>
      </c>
      <c r="V7" s="10">
        <v>3742</v>
      </c>
      <c r="W7" s="10">
        <v>4400</v>
      </c>
      <c r="X7" s="11">
        <f>V7*40/W7</f>
        <v>34.018181818181816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>
        <v>1075</v>
      </c>
      <c r="AI7" s="10">
        <v>1200</v>
      </c>
      <c r="AJ7" s="13">
        <f>AH7*5/AI7</f>
        <v>4.479166666666667</v>
      </c>
      <c r="AK7" s="10" t="s">
        <v>29</v>
      </c>
      <c r="AL7" s="10" t="s">
        <v>29</v>
      </c>
      <c r="AM7" s="13">
        <v>0</v>
      </c>
      <c r="AN7" s="56">
        <f t="shared" si="4"/>
        <v>117.98566017316017</v>
      </c>
      <c r="AO7" s="14" t="s">
        <v>40</v>
      </c>
      <c r="AP7" s="15" t="s">
        <v>41</v>
      </c>
      <c r="AQ7" s="58" t="s">
        <v>249</v>
      </c>
    </row>
    <row r="8" spans="1:43" customFormat="1" ht="47.25" x14ac:dyDescent="0.25">
      <c r="A8">
        <v>5</v>
      </c>
      <c r="B8">
        <v>5</v>
      </c>
      <c r="C8">
        <v>23</v>
      </c>
      <c r="D8" s="3" t="s">
        <v>23</v>
      </c>
      <c r="E8" s="4">
        <v>382755</v>
      </c>
      <c r="F8" s="5" t="s">
        <v>137</v>
      </c>
      <c r="G8" s="5" t="s">
        <v>138</v>
      </c>
      <c r="H8" s="37">
        <v>36161</v>
      </c>
      <c r="I8" s="6" t="s">
        <v>139</v>
      </c>
      <c r="J8" s="7" t="s">
        <v>27</v>
      </c>
      <c r="K8" s="8" t="s">
        <v>28</v>
      </c>
      <c r="L8" s="9">
        <v>50</v>
      </c>
      <c r="M8" s="10">
        <v>951</v>
      </c>
      <c r="N8" s="10">
        <v>1100</v>
      </c>
      <c r="O8" s="11">
        <f t="shared" si="2"/>
        <v>17.290909090909089</v>
      </c>
      <c r="P8" s="10">
        <v>820</v>
      </c>
      <c r="Q8" s="10">
        <v>1100</v>
      </c>
      <c r="R8" s="11">
        <f t="shared" si="3"/>
        <v>14.909090909090908</v>
      </c>
      <c r="S8" s="10" t="s">
        <v>29</v>
      </c>
      <c r="T8" s="10" t="s">
        <v>29</v>
      </c>
      <c r="U8" s="11">
        <v>0</v>
      </c>
      <c r="V8" s="10">
        <v>3589</v>
      </c>
      <c r="W8" s="10">
        <v>4400</v>
      </c>
      <c r="X8" s="11">
        <v>32.619999999999997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56">
        <f t="shared" si="4"/>
        <v>114.82</v>
      </c>
      <c r="AO8" s="14" t="s">
        <v>140</v>
      </c>
      <c r="AP8" s="15" t="s">
        <v>141</v>
      </c>
    </row>
    <row r="9" spans="1:43" customFormat="1" ht="63" x14ac:dyDescent="0.25">
      <c r="A9">
        <v>6</v>
      </c>
      <c r="B9">
        <v>6</v>
      </c>
      <c r="C9" s="40">
        <v>42</v>
      </c>
      <c r="D9" s="3" t="s">
        <v>23</v>
      </c>
      <c r="E9" s="42">
        <v>357340</v>
      </c>
      <c r="F9" s="43" t="s">
        <v>234</v>
      </c>
      <c r="G9" s="43" t="s">
        <v>235</v>
      </c>
      <c r="H9" s="54">
        <v>32492</v>
      </c>
      <c r="I9" s="44" t="s">
        <v>236</v>
      </c>
      <c r="J9" s="45" t="s">
        <v>27</v>
      </c>
      <c r="K9" s="46" t="s">
        <v>28</v>
      </c>
      <c r="L9" s="47">
        <v>55</v>
      </c>
      <c r="M9" s="48">
        <v>721</v>
      </c>
      <c r="N9" s="48">
        <v>1050</v>
      </c>
      <c r="O9" s="49">
        <f t="shared" si="2"/>
        <v>13.733333333333333</v>
      </c>
      <c r="P9" s="48">
        <v>721</v>
      </c>
      <c r="Q9" s="48">
        <v>1100</v>
      </c>
      <c r="R9" s="49">
        <f t="shared" si="3"/>
        <v>13.109090909090909</v>
      </c>
      <c r="S9" s="48" t="s">
        <v>29</v>
      </c>
      <c r="T9" s="48" t="s">
        <v>29</v>
      </c>
      <c r="U9" s="49">
        <v>0</v>
      </c>
      <c r="V9" s="48">
        <v>3317</v>
      </c>
      <c r="W9" s="48">
        <v>5550</v>
      </c>
      <c r="X9" s="49">
        <f>V9*40/W9</f>
        <v>23.906306306306305</v>
      </c>
      <c r="Y9" s="48" t="s">
        <v>29</v>
      </c>
      <c r="Z9" s="48" t="s">
        <v>29</v>
      </c>
      <c r="AA9" s="50">
        <v>0</v>
      </c>
      <c r="AB9" s="48">
        <v>595</v>
      </c>
      <c r="AC9" s="48">
        <v>900</v>
      </c>
      <c r="AD9" s="49">
        <v>3.3</v>
      </c>
      <c r="AE9" s="48" t="s">
        <v>29</v>
      </c>
      <c r="AF9" s="48" t="s">
        <v>29</v>
      </c>
      <c r="AG9" s="51">
        <v>0</v>
      </c>
      <c r="AH9" s="48">
        <v>689</v>
      </c>
      <c r="AI9" s="48">
        <v>900</v>
      </c>
      <c r="AJ9" s="51">
        <f>AH9*5/AI9</f>
        <v>3.8277777777777779</v>
      </c>
      <c r="AK9" s="48" t="s">
        <v>29</v>
      </c>
      <c r="AL9" s="48" t="s">
        <v>29</v>
      </c>
      <c r="AM9" s="51">
        <v>0</v>
      </c>
      <c r="AN9" s="74">
        <f t="shared" si="4"/>
        <v>112.87650832650833</v>
      </c>
      <c r="AO9" s="52" t="s">
        <v>237</v>
      </c>
      <c r="AP9" s="53" t="s">
        <v>238</v>
      </c>
      <c r="AQ9" s="39" t="s">
        <v>248</v>
      </c>
    </row>
    <row r="10" spans="1:43" customFormat="1" ht="47.25" x14ac:dyDescent="0.25">
      <c r="A10">
        <v>7</v>
      </c>
      <c r="B10">
        <v>7</v>
      </c>
      <c r="C10">
        <v>4</v>
      </c>
      <c r="D10" s="3" t="s">
        <v>23</v>
      </c>
      <c r="E10" s="4">
        <v>382685</v>
      </c>
      <c r="F10" s="5" t="s">
        <v>42</v>
      </c>
      <c r="G10" s="5" t="s">
        <v>43</v>
      </c>
      <c r="H10" s="37">
        <v>35431</v>
      </c>
      <c r="I10" s="6" t="s">
        <v>44</v>
      </c>
      <c r="J10" s="7" t="s">
        <v>27</v>
      </c>
      <c r="K10" s="8" t="s">
        <v>28</v>
      </c>
      <c r="L10" s="9">
        <v>58</v>
      </c>
      <c r="M10" s="10">
        <v>815</v>
      </c>
      <c r="N10" s="10">
        <v>1050</v>
      </c>
      <c r="O10" s="11">
        <f t="shared" si="2"/>
        <v>15.523809523809524</v>
      </c>
      <c r="P10" s="10">
        <v>761</v>
      </c>
      <c r="Q10" s="10">
        <v>1100</v>
      </c>
      <c r="R10" s="11">
        <f t="shared" si="3"/>
        <v>13.836363636363636</v>
      </c>
      <c r="S10" s="10">
        <v>339</v>
      </c>
      <c r="T10" s="10">
        <v>550</v>
      </c>
      <c r="U10" s="11">
        <f>S10*20/T10</f>
        <v>12.327272727272728</v>
      </c>
      <c r="V10" s="10" t="s">
        <v>29</v>
      </c>
      <c r="W10" s="10" t="s">
        <v>29</v>
      </c>
      <c r="X10" s="11">
        <v>0</v>
      </c>
      <c r="Y10" s="10">
        <v>712</v>
      </c>
      <c r="Z10" s="10">
        <v>1100</v>
      </c>
      <c r="AA10" s="12">
        <f>Y10*20/Z10</f>
        <v>12.945454545454545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56">
        <f t="shared" si="4"/>
        <v>112.63290043290044</v>
      </c>
      <c r="AO10" s="14" t="s">
        <v>45</v>
      </c>
      <c r="AP10" s="15" t="s">
        <v>46</v>
      </c>
    </row>
    <row r="11" spans="1:43" customFormat="1" ht="47.25" x14ac:dyDescent="0.25">
      <c r="A11">
        <v>8</v>
      </c>
      <c r="B11">
        <v>8</v>
      </c>
      <c r="C11">
        <v>5</v>
      </c>
      <c r="D11" s="3" t="s">
        <v>23</v>
      </c>
      <c r="E11" s="4">
        <v>382684</v>
      </c>
      <c r="F11" s="5" t="s">
        <v>47</v>
      </c>
      <c r="G11" s="5" t="s">
        <v>48</v>
      </c>
      <c r="H11" s="37">
        <v>36270</v>
      </c>
      <c r="I11" s="6" t="s">
        <v>49</v>
      </c>
      <c r="J11" s="7" t="s">
        <v>27</v>
      </c>
      <c r="K11" s="8" t="s">
        <v>28</v>
      </c>
      <c r="L11" s="9">
        <v>60</v>
      </c>
      <c r="M11" s="10">
        <v>949</v>
      </c>
      <c r="N11" s="10">
        <v>1100</v>
      </c>
      <c r="O11" s="11">
        <f t="shared" si="2"/>
        <v>17.254545454545454</v>
      </c>
      <c r="P11" s="10">
        <v>909</v>
      </c>
      <c r="Q11" s="10">
        <v>1100</v>
      </c>
      <c r="R11" s="11">
        <f t="shared" si="3"/>
        <v>16.527272727272727</v>
      </c>
      <c r="S11" s="10">
        <v>873</v>
      </c>
      <c r="T11" s="10">
        <v>1300</v>
      </c>
      <c r="U11" s="11">
        <f>S11*20/T11</f>
        <v>13.430769230769231</v>
      </c>
      <c r="V11" s="10" t="s">
        <v>29</v>
      </c>
      <c r="W11" s="10" t="s">
        <v>29</v>
      </c>
      <c r="X11" s="11">
        <v>0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56">
        <f t="shared" si="4"/>
        <v>107.21258741258741</v>
      </c>
      <c r="AO11" s="14" t="s">
        <v>50</v>
      </c>
      <c r="AP11" s="15" t="s">
        <v>51</v>
      </c>
    </row>
    <row r="12" spans="1:43" customFormat="1" ht="47.25" x14ac:dyDescent="0.25">
      <c r="A12">
        <v>9</v>
      </c>
      <c r="B12">
        <v>9</v>
      </c>
      <c r="C12" s="40">
        <v>44</v>
      </c>
      <c r="D12" s="3" t="s">
        <v>23</v>
      </c>
      <c r="E12" s="4">
        <v>365430</v>
      </c>
      <c r="F12" s="5" t="s">
        <v>243</v>
      </c>
      <c r="G12" s="5" t="s">
        <v>244</v>
      </c>
      <c r="H12" s="37">
        <v>35890</v>
      </c>
      <c r="I12" s="6" t="s">
        <v>245</v>
      </c>
      <c r="J12" s="7" t="s">
        <v>27</v>
      </c>
      <c r="K12" s="8" t="s">
        <v>28</v>
      </c>
      <c r="L12" s="9">
        <v>52</v>
      </c>
      <c r="M12" s="10">
        <v>784</v>
      </c>
      <c r="N12" s="10">
        <v>1100</v>
      </c>
      <c r="O12" s="11">
        <f t="shared" si="2"/>
        <v>14.254545454545454</v>
      </c>
      <c r="P12" s="10">
        <v>648</v>
      </c>
      <c r="Q12" s="10">
        <v>1100</v>
      </c>
      <c r="R12" s="11">
        <f t="shared" si="3"/>
        <v>11.781818181818181</v>
      </c>
      <c r="S12" s="10" t="s">
        <v>29</v>
      </c>
      <c r="T12" s="10" t="s">
        <v>29</v>
      </c>
      <c r="U12" s="11">
        <v>0</v>
      </c>
      <c r="V12" s="10">
        <v>3200</v>
      </c>
      <c r="W12" s="10">
        <v>4500</v>
      </c>
      <c r="X12" s="11">
        <v>28.44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56">
        <f t="shared" si="4"/>
        <v>106.47636363636363</v>
      </c>
      <c r="AO12" s="14" t="s">
        <v>246</v>
      </c>
      <c r="AP12" s="15" t="s">
        <v>247</v>
      </c>
      <c r="AQ12" s="39"/>
    </row>
    <row r="13" spans="1:43" customFormat="1" ht="78.75" x14ac:dyDescent="0.25">
      <c r="A13">
        <v>10</v>
      </c>
      <c r="B13">
        <v>10</v>
      </c>
      <c r="C13">
        <v>32</v>
      </c>
      <c r="D13" s="3" t="s">
        <v>23</v>
      </c>
      <c r="E13" s="4">
        <v>366062</v>
      </c>
      <c r="F13" s="5" t="s">
        <v>181</v>
      </c>
      <c r="G13" s="5" t="s">
        <v>182</v>
      </c>
      <c r="H13" s="37">
        <v>36032</v>
      </c>
      <c r="I13" s="6" t="s">
        <v>183</v>
      </c>
      <c r="J13" s="7" t="s">
        <v>27</v>
      </c>
      <c r="K13" s="8" t="s">
        <v>28</v>
      </c>
      <c r="L13" s="9">
        <v>45</v>
      </c>
      <c r="M13" s="10">
        <v>880</v>
      </c>
      <c r="N13" s="10">
        <v>1100</v>
      </c>
      <c r="O13" s="11">
        <f t="shared" si="2"/>
        <v>16</v>
      </c>
      <c r="P13" s="10">
        <v>768</v>
      </c>
      <c r="Q13" s="10">
        <v>1100</v>
      </c>
      <c r="R13" s="11">
        <f t="shared" si="3"/>
        <v>13.963636363636363</v>
      </c>
      <c r="S13" s="10" t="s">
        <v>29</v>
      </c>
      <c r="T13" s="10" t="s">
        <v>29</v>
      </c>
      <c r="U13" s="11">
        <v>0</v>
      </c>
      <c r="V13" s="10">
        <v>3781</v>
      </c>
      <c r="W13" s="10">
        <v>5000</v>
      </c>
      <c r="X13" s="11">
        <v>30.29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56">
        <f t="shared" si="4"/>
        <v>105.25363636363636</v>
      </c>
      <c r="AO13" s="14" t="s">
        <v>184</v>
      </c>
      <c r="AP13" s="15" t="s">
        <v>185</v>
      </c>
    </row>
    <row r="14" spans="1:43" customFormat="1" ht="47.25" x14ac:dyDescent="0.25">
      <c r="A14">
        <v>11</v>
      </c>
      <c r="B14">
        <v>11</v>
      </c>
      <c r="C14">
        <v>6</v>
      </c>
      <c r="D14" s="3" t="s">
        <v>23</v>
      </c>
      <c r="E14" s="4">
        <v>382424</v>
      </c>
      <c r="F14" s="5" t="s">
        <v>52</v>
      </c>
      <c r="G14" s="5" t="s">
        <v>53</v>
      </c>
      <c r="H14" s="37">
        <v>34366</v>
      </c>
      <c r="I14" s="6" t="s">
        <v>54</v>
      </c>
      <c r="J14" s="7" t="s">
        <v>27</v>
      </c>
      <c r="K14" s="8" t="s">
        <v>28</v>
      </c>
      <c r="L14" s="9">
        <v>56</v>
      </c>
      <c r="M14" s="10">
        <v>618</v>
      </c>
      <c r="N14" s="10">
        <v>1050</v>
      </c>
      <c r="O14" s="11">
        <f t="shared" si="2"/>
        <v>11.771428571428572</v>
      </c>
      <c r="P14" s="10">
        <v>710</v>
      </c>
      <c r="Q14" s="10">
        <v>1100</v>
      </c>
      <c r="R14" s="11">
        <f t="shared" si="3"/>
        <v>12.909090909090908</v>
      </c>
      <c r="S14" s="10">
        <v>322</v>
      </c>
      <c r="T14" s="10">
        <v>550</v>
      </c>
      <c r="U14" s="11">
        <f>S14*20/T14</f>
        <v>11.709090909090909</v>
      </c>
      <c r="V14" s="10" t="s">
        <v>29</v>
      </c>
      <c r="W14" s="10" t="s">
        <v>29</v>
      </c>
      <c r="X14" s="11">
        <v>0</v>
      </c>
      <c r="Y14" s="10">
        <v>676</v>
      </c>
      <c r="Z14" s="10">
        <v>1100</v>
      </c>
      <c r="AA14" s="12">
        <f>Y14*20/Z14</f>
        <v>12.290909090909091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56">
        <f t="shared" si="4"/>
        <v>104.68051948051948</v>
      </c>
      <c r="AO14" s="14" t="s">
        <v>55</v>
      </c>
      <c r="AP14" s="15" t="s">
        <v>56</v>
      </c>
    </row>
    <row r="15" spans="1:43" customFormat="1" ht="47.25" x14ac:dyDescent="0.25">
      <c r="A15">
        <v>12</v>
      </c>
      <c r="B15">
        <v>12</v>
      </c>
      <c r="C15">
        <v>35</v>
      </c>
      <c r="D15" s="3" t="s">
        <v>23</v>
      </c>
      <c r="E15" s="4">
        <v>382803</v>
      </c>
      <c r="F15" s="5" t="s">
        <v>196</v>
      </c>
      <c r="G15" s="5" t="s">
        <v>103</v>
      </c>
      <c r="H15" s="37">
        <v>36053</v>
      </c>
      <c r="I15" s="6" t="s">
        <v>197</v>
      </c>
      <c r="J15" s="7" t="s">
        <v>27</v>
      </c>
      <c r="K15" s="8" t="s">
        <v>28</v>
      </c>
      <c r="L15" s="9">
        <v>50</v>
      </c>
      <c r="M15" s="10">
        <v>537</v>
      </c>
      <c r="N15" s="10">
        <v>1100</v>
      </c>
      <c r="O15" s="11">
        <f t="shared" si="2"/>
        <v>9.7636363636363637</v>
      </c>
      <c r="P15" s="10">
        <v>750</v>
      </c>
      <c r="Q15" s="10">
        <v>1200</v>
      </c>
      <c r="R15" s="11">
        <f t="shared" si="3"/>
        <v>12.5</v>
      </c>
      <c r="S15" s="10" t="s">
        <v>29</v>
      </c>
      <c r="T15" s="10" t="s">
        <v>29</v>
      </c>
      <c r="U15" s="11">
        <v>0</v>
      </c>
      <c r="V15" s="10">
        <v>3363</v>
      </c>
      <c r="W15" s="10">
        <v>4300</v>
      </c>
      <c r="X15" s="11">
        <v>31.28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56">
        <f t="shared" si="4"/>
        <v>103.54363636363637</v>
      </c>
      <c r="AO15" s="14" t="s">
        <v>198</v>
      </c>
      <c r="AP15" s="15" t="s">
        <v>199</v>
      </c>
    </row>
    <row r="16" spans="1:43" customFormat="1" ht="47.25" x14ac:dyDescent="0.25">
      <c r="A16">
        <v>13</v>
      </c>
      <c r="B16">
        <v>13</v>
      </c>
      <c r="C16">
        <v>37</v>
      </c>
      <c r="D16" s="3" t="s">
        <v>23</v>
      </c>
      <c r="E16" s="4">
        <v>382396</v>
      </c>
      <c r="F16" s="5" t="s">
        <v>205</v>
      </c>
      <c r="G16" s="5" t="s">
        <v>206</v>
      </c>
      <c r="H16" s="37">
        <v>34471</v>
      </c>
      <c r="I16" s="6" t="s">
        <v>207</v>
      </c>
      <c r="J16" s="7" t="s">
        <v>27</v>
      </c>
      <c r="K16" s="8" t="s">
        <v>28</v>
      </c>
      <c r="L16" s="9">
        <v>43</v>
      </c>
      <c r="M16" s="10">
        <v>758</v>
      </c>
      <c r="N16" s="10">
        <v>1050</v>
      </c>
      <c r="O16" s="11">
        <f t="shared" si="2"/>
        <v>14.438095238095238</v>
      </c>
      <c r="P16" s="10">
        <v>719</v>
      </c>
      <c r="Q16" s="10">
        <v>1100</v>
      </c>
      <c r="R16" s="11">
        <f t="shared" si="3"/>
        <v>13.072727272727272</v>
      </c>
      <c r="S16" s="10" t="s">
        <v>29</v>
      </c>
      <c r="T16" s="10" t="s">
        <v>29</v>
      </c>
      <c r="U16" s="11">
        <v>0</v>
      </c>
      <c r="V16" s="10">
        <v>3229</v>
      </c>
      <c r="W16" s="10">
        <v>4400</v>
      </c>
      <c r="X16" s="11">
        <v>29.35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56">
        <f t="shared" si="4"/>
        <v>99.860822510822516</v>
      </c>
      <c r="AO16" s="14" t="s">
        <v>208</v>
      </c>
      <c r="AP16" s="15" t="s">
        <v>209</v>
      </c>
      <c r="AQ16" s="58" t="s">
        <v>249</v>
      </c>
    </row>
    <row r="17" spans="1:43" customFormat="1" ht="47.25" x14ac:dyDescent="0.25">
      <c r="A17">
        <v>14</v>
      </c>
      <c r="B17">
        <v>14</v>
      </c>
      <c r="C17">
        <v>36</v>
      </c>
      <c r="D17" s="3" t="s">
        <v>23</v>
      </c>
      <c r="E17" s="4">
        <v>382311</v>
      </c>
      <c r="F17" s="5" t="s">
        <v>200</v>
      </c>
      <c r="G17" s="5" t="s">
        <v>201</v>
      </c>
      <c r="H17" s="37">
        <v>33856</v>
      </c>
      <c r="I17" s="6" t="s">
        <v>202</v>
      </c>
      <c r="J17" s="7" t="s">
        <v>27</v>
      </c>
      <c r="K17" s="8" t="s">
        <v>28</v>
      </c>
      <c r="L17" s="9">
        <v>50</v>
      </c>
      <c r="M17" s="10">
        <v>613</v>
      </c>
      <c r="N17" s="10">
        <v>1050</v>
      </c>
      <c r="O17" s="11">
        <f t="shared" si="2"/>
        <v>11.676190476190476</v>
      </c>
      <c r="P17" s="10">
        <v>565</v>
      </c>
      <c r="Q17" s="10">
        <v>1100</v>
      </c>
      <c r="R17" s="11">
        <f t="shared" si="3"/>
        <v>10.272727272727273</v>
      </c>
      <c r="S17" s="10" t="s">
        <v>29</v>
      </c>
      <c r="T17" s="10" t="s">
        <v>29</v>
      </c>
      <c r="U17" s="11">
        <v>0</v>
      </c>
      <c r="V17" s="10">
        <v>3026</v>
      </c>
      <c r="W17" s="10">
        <v>4400</v>
      </c>
      <c r="X17" s="11">
        <v>27.5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56">
        <f t="shared" si="4"/>
        <v>99.448917748917751</v>
      </c>
      <c r="AO17" s="14" t="s">
        <v>203</v>
      </c>
      <c r="AP17" s="15" t="s">
        <v>204</v>
      </c>
    </row>
    <row r="18" spans="1:43" customFormat="1" ht="47.25" x14ac:dyDescent="0.25">
      <c r="A18">
        <v>15</v>
      </c>
      <c r="B18">
        <v>15</v>
      </c>
      <c r="C18">
        <v>7</v>
      </c>
      <c r="D18" s="3" t="s">
        <v>23</v>
      </c>
      <c r="E18" s="4">
        <v>366786</v>
      </c>
      <c r="F18" s="5" t="s">
        <v>57</v>
      </c>
      <c r="G18" s="5" t="s">
        <v>58</v>
      </c>
      <c r="H18" s="37">
        <v>36571</v>
      </c>
      <c r="I18" s="6" t="s">
        <v>59</v>
      </c>
      <c r="J18" s="7" t="s">
        <v>27</v>
      </c>
      <c r="K18" s="8" t="s">
        <v>28</v>
      </c>
      <c r="L18" s="9">
        <v>55</v>
      </c>
      <c r="M18" s="10">
        <v>876</v>
      </c>
      <c r="N18" s="10">
        <v>1100</v>
      </c>
      <c r="O18" s="11">
        <f t="shared" si="2"/>
        <v>15.927272727272728</v>
      </c>
      <c r="P18" s="10">
        <v>873</v>
      </c>
      <c r="Q18" s="10">
        <v>1100</v>
      </c>
      <c r="R18" s="11">
        <f t="shared" si="3"/>
        <v>15.872727272727273</v>
      </c>
      <c r="S18" s="10">
        <v>1488</v>
      </c>
      <c r="T18" s="10">
        <v>2400</v>
      </c>
      <c r="U18" s="11">
        <f>S18*20/T18</f>
        <v>12.4</v>
      </c>
      <c r="V18" s="10" t="s">
        <v>29</v>
      </c>
      <c r="W18" s="10" t="s">
        <v>29</v>
      </c>
      <c r="X18" s="11">
        <v>0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56">
        <f t="shared" si="4"/>
        <v>99.2</v>
      </c>
      <c r="AO18" s="14" t="s">
        <v>60</v>
      </c>
      <c r="AP18" s="15" t="s">
        <v>61</v>
      </c>
      <c r="AQ18" s="57" t="s">
        <v>249</v>
      </c>
    </row>
    <row r="19" spans="1:43" customFormat="1" ht="47.25" x14ac:dyDescent="0.25">
      <c r="A19">
        <v>16</v>
      </c>
      <c r="B19">
        <v>16</v>
      </c>
      <c r="C19">
        <v>8</v>
      </c>
      <c r="D19" s="3" t="s">
        <v>23</v>
      </c>
      <c r="E19" s="4">
        <v>358144</v>
      </c>
      <c r="F19" s="5" t="s">
        <v>62</v>
      </c>
      <c r="G19" s="5" t="s">
        <v>63</v>
      </c>
      <c r="H19" s="37">
        <v>35897</v>
      </c>
      <c r="I19" s="6" t="s">
        <v>64</v>
      </c>
      <c r="J19" s="7" t="s">
        <v>27</v>
      </c>
      <c r="K19" s="8" t="s">
        <v>28</v>
      </c>
      <c r="L19" s="9">
        <v>42</v>
      </c>
      <c r="M19" s="10">
        <v>727</v>
      </c>
      <c r="N19" s="10">
        <v>1100</v>
      </c>
      <c r="O19" s="11">
        <f t="shared" si="2"/>
        <v>13.218181818181819</v>
      </c>
      <c r="P19" s="10">
        <v>678</v>
      </c>
      <c r="Q19" s="10">
        <v>1100</v>
      </c>
      <c r="R19" s="11">
        <f t="shared" si="3"/>
        <v>12.327272727272728</v>
      </c>
      <c r="S19" s="10" t="s">
        <v>29</v>
      </c>
      <c r="T19" s="10" t="s">
        <v>29</v>
      </c>
      <c r="U19" s="11">
        <v>0</v>
      </c>
      <c r="V19" s="10">
        <v>3374</v>
      </c>
      <c r="W19" s="10">
        <v>4300</v>
      </c>
      <c r="X19" s="11">
        <f>V19*40/W19</f>
        <v>31.386046511627907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56">
        <f t="shared" si="4"/>
        <v>98.931501057082457</v>
      </c>
      <c r="AO19" s="14" t="s">
        <v>65</v>
      </c>
      <c r="AP19" s="15" t="s">
        <v>66</v>
      </c>
    </row>
    <row r="20" spans="1:43" customFormat="1" ht="47.25" x14ac:dyDescent="0.25">
      <c r="A20">
        <v>18</v>
      </c>
      <c r="B20">
        <v>18</v>
      </c>
      <c r="C20">
        <v>9</v>
      </c>
      <c r="D20" s="3" t="s">
        <v>23</v>
      </c>
      <c r="E20" s="4">
        <v>382501</v>
      </c>
      <c r="F20" s="5" t="s">
        <v>67</v>
      </c>
      <c r="G20" s="5" t="s">
        <v>68</v>
      </c>
      <c r="H20" s="37">
        <v>34827</v>
      </c>
      <c r="I20" s="6" t="s">
        <v>69</v>
      </c>
      <c r="J20" s="7" t="s">
        <v>27</v>
      </c>
      <c r="K20" s="8" t="s">
        <v>28</v>
      </c>
      <c r="L20" s="9">
        <v>50</v>
      </c>
      <c r="M20" s="10">
        <v>612</v>
      </c>
      <c r="N20" s="10">
        <v>1050</v>
      </c>
      <c r="O20" s="11">
        <f t="shared" si="2"/>
        <v>11.657142857142857</v>
      </c>
      <c r="P20" s="10">
        <v>634</v>
      </c>
      <c r="Q20" s="10">
        <v>1100</v>
      </c>
      <c r="R20" s="11">
        <f t="shared" si="3"/>
        <v>11.527272727272727</v>
      </c>
      <c r="S20" s="10">
        <v>697</v>
      </c>
      <c r="T20" s="10">
        <v>1100</v>
      </c>
      <c r="U20" s="11">
        <f t="shared" ref="U20:U30" si="5">S20*20/T20</f>
        <v>12.672727272727272</v>
      </c>
      <c r="V20" s="10" t="s">
        <v>29</v>
      </c>
      <c r="W20" s="10" t="s">
        <v>29</v>
      </c>
      <c r="X20" s="11">
        <v>0</v>
      </c>
      <c r="Y20" s="10">
        <v>628</v>
      </c>
      <c r="Z20" s="10">
        <v>1100</v>
      </c>
      <c r="AA20" s="12">
        <f>Y20*20/Z20</f>
        <v>11.418181818181818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56">
        <f t="shared" si="4"/>
        <v>97.275324675324683</v>
      </c>
      <c r="AO20" s="14" t="s">
        <v>70</v>
      </c>
      <c r="AP20" s="15" t="s">
        <v>71</v>
      </c>
    </row>
    <row r="21" spans="1:43" customFormat="1" ht="141.75" x14ac:dyDescent="0.25">
      <c r="A21">
        <v>19</v>
      </c>
      <c r="B21">
        <v>19</v>
      </c>
      <c r="C21">
        <v>10</v>
      </c>
      <c r="D21" s="3" t="s">
        <v>23</v>
      </c>
      <c r="E21" s="4">
        <v>382557</v>
      </c>
      <c r="F21" s="5" t="s">
        <v>72</v>
      </c>
      <c r="G21" s="5" t="s">
        <v>73</v>
      </c>
      <c r="H21" s="37">
        <v>34740</v>
      </c>
      <c r="I21" s="6" t="s">
        <v>74</v>
      </c>
      <c r="J21" s="7" t="s">
        <v>27</v>
      </c>
      <c r="K21" s="8" t="s">
        <v>28</v>
      </c>
      <c r="L21" s="9">
        <v>45</v>
      </c>
      <c r="M21" s="10">
        <v>609</v>
      </c>
      <c r="N21" s="10">
        <v>1050</v>
      </c>
      <c r="O21" s="11">
        <f t="shared" si="2"/>
        <v>11.6</v>
      </c>
      <c r="P21" s="10">
        <v>638</v>
      </c>
      <c r="Q21" s="10">
        <v>1100</v>
      </c>
      <c r="R21" s="11">
        <f t="shared" si="3"/>
        <v>11.6</v>
      </c>
      <c r="S21" s="10">
        <v>330</v>
      </c>
      <c r="T21" s="10">
        <v>550</v>
      </c>
      <c r="U21" s="11">
        <f t="shared" si="5"/>
        <v>12</v>
      </c>
      <c r="V21" s="10" t="s">
        <v>29</v>
      </c>
      <c r="W21" s="10" t="s">
        <v>29</v>
      </c>
      <c r="X21" s="11">
        <v>0</v>
      </c>
      <c r="Y21" s="10">
        <v>1930</v>
      </c>
      <c r="Z21" s="10">
        <v>2400</v>
      </c>
      <c r="AA21" s="12">
        <f>Y21*20/Z21</f>
        <v>16.083333333333332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56">
        <f t="shared" si="4"/>
        <v>96.283333333333331</v>
      </c>
      <c r="AO21" s="14" t="s">
        <v>75</v>
      </c>
      <c r="AP21" s="15" t="s">
        <v>76</v>
      </c>
    </row>
    <row r="22" spans="1:43" customFormat="1" ht="69" customHeight="1" x14ac:dyDescent="0.25">
      <c r="A22">
        <v>20</v>
      </c>
      <c r="B22">
        <v>20</v>
      </c>
      <c r="C22">
        <v>11</v>
      </c>
      <c r="D22" s="3" t="s">
        <v>23</v>
      </c>
      <c r="E22" s="4">
        <v>367140</v>
      </c>
      <c r="F22" s="5" t="s">
        <v>77</v>
      </c>
      <c r="G22" s="5" t="s">
        <v>78</v>
      </c>
      <c r="H22" s="37">
        <v>35796</v>
      </c>
      <c r="I22" s="6" t="s">
        <v>79</v>
      </c>
      <c r="J22" s="7" t="s">
        <v>27</v>
      </c>
      <c r="K22" s="8" t="s">
        <v>28</v>
      </c>
      <c r="L22" s="9">
        <v>58</v>
      </c>
      <c r="M22" s="10">
        <v>650</v>
      </c>
      <c r="N22" s="10">
        <v>1100</v>
      </c>
      <c r="O22" s="11">
        <f t="shared" si="2"/>
        <v>11.818181818181818</v>
      </c>
      <c r="P22" s="10">
        <v>697</v>
      </c>
      <c r="Q22" s="10">
        <v>1100</v>
      </c>
      <c r="R22" s="11">
        <f t="shared" si="3"/>
        <v>12.672727272727272</v>
      </c>
      <c r="S22" s="10">
        <v>729</v>
      </c>
      <c r="T22" s="10">
        <v>1100</v>
      </c>
      <c r="U22" s="11">
        <f t="shared" si="5"/>
        <v>13.254545454545454</v>
      </c>
      <c r="V22" s="10" t="s">
        <v>29</v>
      </c>
      <c r="W22" s="10" t="s">
        <v>29</v>
      </c>
      <c r="X22" s="11">
        <v>0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56">
        <f t="shared" si="4"/>
        <v>95.745454545454535</v>
      </c>
      <c r="AO22" s="14" t="s">
        <v>80</v>
      </c>
      <c r="AP22" s="15" t="s">
        <v>81</v>
      </c>
    </row>
    <row r="23" spans="1:43" customFormat="1" ht="47.25" x14ac:dyDescent="0.25">
      <c r="A23">
        <v>21</v>
      </c>
      <c r="B23">
        <v>21</v>
      </c>
      <c r="C23">
        <v>12</v>
      </c>
      <c r="D23" s="3" t="s">
        <v>23</v>
      </c>
      <c r="E23" s="4">
        <v>382306</v>
      </c>
      <c r="F23" s="5" t="s">
        <v>82</v>
      </c>
      <c r="G23" s="5" t="s">
        <v>83</v>
      </c>
      <c r="H23" s="37">
        <v>34048</v>
      </c>
      <c r="I23" s="6" t="s">
        <v>84</v>
      </c>
      <c r="J23" s="7" t="s">
        <v>27</v>
      </c>
      <c r="K23" s="8" t="s">
        <v>28</v>
      </c>
      <c r="L23" s="9">
        <v>52</v>
      </c>
      <c r="M23" s="10">
        <v>500</v>
      </c>
      <c r="N23" s="10">
        <v>1050</v>
      </c>
      <c r="O23" s="11">
        <f t="shared" si="2"/>
        <v>9.5238095238095237</v>
      </c>
      <c r="P23" s="10">
        <v>517</v>
      </c>
      <c r="Q23" s="10">
        <v>1100</v>
      </c>
      <c r="R23" s="11">
        <f t="shared" si="3"/>
        <v>9.4</v>
      </c>
      <c r="S23" s="10">
        <v>667</v>
      </c>
      <c r="T23" s="10">
        <v>1100</v>
      </c>
      <c r="U23" s="11">
        <f t="shared" si="5"/>
        <v>12.127272727272727</v>
      </c>
      <c r="V23" s="10" t="s">
        <v>29</v>
      </c>
      <c r="W23" s="10" t="s">
        <v>29</v>
      </c>
      <c r="X23" s="11">
        <v>0</v>
      </c>
      <c r="Y23" s="10">
        <v>691</v>
      </c>
      <c r="Z23" s="10">
        <v>1100</v>
      </c>
      <c r="AA23" s="12">
        <f>Y23*20/Z23</f>
        <v>12.563636363636364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56">
        <f t="shared" si="4"/>
        <v>95.614718614718612</v>
      </c>
      <c r="AO23" s="14" t="s">
        <v>85</v>
      </c>
      <c r="AP23" s="15" t="s">
        <v>86</v>
      </c>
    </row>
    <row r="24" spans="1:43" customFormat="1" ht="63" x14ac:dyDescent="0.25">
      <c r="A24">
        <v>22</v>
      </c>
      <c r="B24">
        <v>22</v>
      </c>
      <c r="C24">
        <v>13</v>
      </c>
      <c r="D24" s="3" t="s">
        <v>23</v>
      </c>
      <c r="E24" s="4">
        <v>382559</v>
      </c>
      <c r="F24" s="5" t="s">
        <v>87</v>
      </c>
      <c r="G24" s="5" t="s">
        <v>88</v>
      </c>
      <c r="H24" s="37">
        <v>34766</v>
      </c>
      <c r="I24" s="6" t="s">
        <v>89</v>
      </c>
      <c r="J24" s="7" t="s">
        <v>27</v>
      </c>
      <c r="K24" s="8" t="s">
        <v>28</v>
      </c>
      <c r="L24" s="9">
        <v>52</v>
      </c>
      <c r="M24" s="10">
        <v>523</v>
      </c>
      <c r="N24" s="10">
        <v>1050</v>
      </c>
      <c r="O24" s="11">
        <f t="shared" si="2"/>
        <v>9.961904761904762</v>
      </c>
      <c r="P24" s="10">
        <v>524</v>
      </c>
      <c r="Q24" s="10">
        <v>1100</v>
      </c>
      <c r="R24" s="11">
        <f t="shared" si="3"/>
        <v>9.5272727272727273</v>
      </c>
      <c r="S24" s="10">
        <v>689</v>
      </c>
      <c r="T24" s="10">
        <v>1100</v>
      </c>
      <c r="U24" s="11">
        <f t="shared" si="5"/>
        <v>12.527272727272727</v>
      </c>
      <c r="V24" s="10" t="s">
        <v>29</v>
      </c>
      <c r="W24" s="10" t="s">
        <v>29</v>
      </c>
      <c r="X24" s="11">
        <v>0</v>
      </c>
      <c r="Y24" s="10">
        <v>604</v>
      </c>
      <c r="Z24" s="10">
        <v>1100</v>
      </c>
      <c r="AA24" s="12">
        <f>Y24*20/Z24</f>
        <v>10.981818181818182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56">
        <f t="shared" si="4"/>
        <v>94.998268398268408</v>
      </c>
      <c r="AO24" s="14" t="s">
        <v>90</v>
      </c>
      <c r="AP24" s="15" t="s">
        <v>91</v>
      </c>
    </row>
    <row r="25" spans="1:43" customFormat="1" ht="60" x14ac:dyDescent="0.25">
      <c r="A25">
        <v>23</v>
      </c>
      <c r="B25">
        <v>23</v>
      </c>
      <c r="C25">
        <v>17</v>
      </c>
      <c r="D25" s="3" t="s">
        <v>23</v>
      </c>
      <c r="E25" s="4">
        <v>382241</v>
      </c>
      <c r="F25" s="5" t="s">
        <v>107</v>
      </c>
      <c r="G25" s="5" t="s">
        <v>108</v>
      </c>
      <c r="H25" s="37">
        <v>35551</v>
      </c>
      <c r="I25" s="6" t="s">
        <v>109</v>
      </c>
      <c r="J25" s="7" t="s">
        <v>27</v>
      </c>
      <c r="K25" s="8" t="s">
        <v>28</v>
      </c>
      <c r="L25" s="9">
        <v>57</v>
      </c>
      <c r="M25" s="10">
        <v>556</v>
      </c>
      <c r="N25" s="10">
        <v>1050</v>
      </c>
      <c r="O25" s="11">
        <f t="shared" si="2"/>
        <v>10.59047619047619</v>
      </c>
      <c r="P25" s="10">
        <v>2346</v>
      </c>
      <c r="Q25" s="10">
        <v>3550</v>
      </c>
      <c r="R25" s="11">
        <f t="shared" si="3"/>
        <v>13.216901408450704</v>
      </c>
      <c r="S25" s="10">
        <v>1692</v>
      </c>
      <c r="T25" s="10">
        <v>2400</v>
      </c>
      <c r="U25" s="11">
        <f t="shared" si="5"/>
        <v>14.1</v>
      </c>
      <c r="V25" s="10" t="s">
        <v>29</v>
      </c>
      <c r="W25" s="10" t="s">
        <v>29</v>
      </c>
      <c r="X25" s="11">
        <v>0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56">
        <f t="shared" si="4"/>
        <v>94.9073775989269</v>
      </c>
      <c r="AO25" s="14" t="s">
        <v>110</v>
      </c>
      <c r="AP25" s="15" t="s">
        <v>111</v>
      </c>
    </row>
    <row r="26" spans="1:43" customFormat="1" ht="47.25" x14ac:dyDescent="0.25">
      <c r="A26">
        <v>24</v>
      </c>
      <c r="B26">
        <v>24</v>
      </c>
      <c r="C26">
        <v>15</v>
      </c>
      <c r="D26" s="3" t="s">
        <v>23</v>
      </c>
      <c r="E26" s="4">
        <v>357955</v>
      </c>
      <c r="F26" s="5" t="s">
        <v>97</v>
      </c>
      <c r="G26" s="5" t="s">
        <v>98</v>
      </c>
      <c r="H26" s="37">
        <v>32143</v>
      </c>
      <c r="I26" s="6" t="s">
        <v>99</v>
      </c>
      <c r="J26" s="7" t="s">
        <v>27</v>
      </c>
      <c r="K26" s="8" t="s">
        <v>28</v>
      </c>
      <c r="L26" s="9">
        <v>42</v>
      </c>
      <c r="M26" s="10">
        <v>573</v>
      </c>
      <c r="N26" s="10">
        <v>900</v>
      </c>
      <c r="O26" s="11">
        <f t="shared" si="2"/>
        <v>12.733333333333333</v>
      </c>
      <c r="P26" s="10">
        <v>459</v>
      </c>
      <c r="Q26" s="10">
        <v>850</v>
      </c>
      <c r="R26" s="11">
        <f t="shared" si="3"/>
        <v>10.8</v>
      </c>
      <c r="S26" s="10">
        <v>752</v>
      </c>
      <c r="T26" s="10">
        <v>1100</v>
      </c>
      <c r="U26" s="11">
        <f t="shared" si="5"/>
        <v>13.672727272727272</v>
      </c>
      <c r="V26" s="10" t="s">
        <v>29</v>
      </c>
      <c r="W26" s="10" t="s">
        <v>29</v>
      </c>
      <c r="X26" s="11">
        <v>0</v>
      </c>
      <c r="Y26" s="10">
        <v>784</v>
      </c>
      <c r="Z26" s="10">
        <v>1100</v>
      </c>
      <c r="AA26" s="12">
        <f>Y26*20/Z26</f>
        <v>14.254545454545454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56">
        <f t="shared" si="4"/>
        <v>93.460606060606054</v>
      </c>
      <c r="AO26" s="14" t="s">
        <v>100</v>
      </c>
      <c r="AP26" s="15" t="s">
        <v>101</v>
      </c>
    </row>
    <row r="27" spans="1:43" customFormat="1" ht="47.25" x14ac:dyDescent="0.25">
      <c r="A27">
        <v>25</v>
      </c>
      <c r="B27">
        <v>25</v>
      </c>
      <c r="C27">
        <v>16</v>
      </c>
      <c r="D27" s="3" t="s">
        <v>23</v>
      </c>
      <c r="E27" s="4">
        <v>366363</v>
      </c>
      <c r="F27" s="5" t="s">
        <v>102</v>
      </c>
      <c r="G27" s="5" t="s">
        <v>103</v>
      </c>
      <c r="H27" s="37">
        <v>34759</v>
      </c>
      <c r="I27" s="6" t="s">
        <v>104</v>
      </c>
      <c r="J27" s="7" t="s">
        <v>27</v>
      </c>
      <c r="K27" s="8" t="s">
        <v>28</v>
      </c>
      <c r="L27" s="9">
        <v>43</v>
      </c>
      <c r="M27" s="10">
        <v>665</v>
      </c>
      <c r="N27" s="10">
        <v>1050</v>
      </c>
      <c r="O27" s="11">
        <f t="shared" si="2"/>
        <v>12.666666666666666</v>
      </c>
      <c r="P27" s="10">
        <v>604</v>
      </c>
      <c r="Q27" s="10">
        <v>1100</v>
      </c>
      <c r="R27" s="11">
        <f t="shared" si="3"/>
        <v>10.981818181818182</v>
      </c>
      <c r="S27" s="10">
        <v>298</v>
      </c>
      <c r="T27" s="10">
        <v>550</v>
      </c>
      <c r="U27" s="11">
        <f t="shared" si="5"/>
        <v>10.836363636363636</v>
      </c>
      <c r="V27" s="10" t="s">
        <v>29</v>
      </c>
      <c r="W27" s="10" t="s">
        <v>29</v>
      </c>
      <c r="X27" s="11">
        <v>0</v>
      </c>
      <c r="Y27" s="10">
        <v>1443</v>
      </c>
      <c r="Z27" s="10">
        <v>2100</v>
      </c>
      <c r="AA27" s="12">
        <f>Y27*20/Z27</f>
        <v>13.742857142857142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56">
        <f t="shared" si="4"/>
        <v>91.227705627705618</v>
      </c>
      <c r="AO27" s="14" t="s">
        <v>105</v>
      </c>
      <c r="AP27" s="15" t="s">
        <v>106</v>
      </c>
    </row>
    <row r="28" spans="1:43" customFormat="1" ht="47.25" x14ac:dyDescent="0.25">
      <c r="A28">
        <v>26</v>
      </c>
      <c r="B28">
        <v>26</v>
      </c>
      <c r="C28">
        <v>18</v>
      </c>
      <c r="D28" s="3" t="s">
        <v>23</v>
      </c>
      <c r="E28" s="4">
        <v>367455</v>
      </c>
      <c r="F28" s="5" t="s">
        <v>112</v>
      </c>
      <c r="G28" s="5" t="s">
        <v>113</v>
      </c>
      <c r="H28" s="37">
        <v>31522</v>
      </c>
      <c r="I28" s="6" t="s">
        <v>114</v>
      </c>
      <c r="J28" s="7" t="s">
        <v>27</v>
      </c>
      <c r="K28" s="8" t="s">
        <v>28</v>
      </c>
      <c r="L28" s="9">
        <v>41</v>
      </c>
      <c r="M28" s="10">
        <v>399</v>
      </c>
      <c r="N28" s="10">
        <v>850</v>
      </c>
      <c r="O28" s="11">
        <f t="shared" si="2"/>
        <v>9.3882352941176475</v>
      </c>
      <c r="P28" s="10">
        <v>614</v>
      </c>
      <c r="Q28" s="10">
        <v>1100</v>
      </c>
      <c r="R28" s="11">
        <f t="shared" si="3"/>
        <v>11.163636363636364</v>
      </c>
      <c r="S28" s="10">
        <v>334</v>
      </c>
      <c r="T28" s="10">
        <v>550</v>
      </c>
      <c r="U28" s="11">
        <f t="shared" si="5"/>
        <v>12.145454545454545</v>
      </c>
      <c r="V28" s="10" t="s">
        <v>29</v>
      </c>
      <c r="W28" s="10" t="s">
        <v>29</v>
      </c>
      <c r="X28" s="11">
        <v>0</v>
      </c>
      <c r="Y28" s="10">
        <v>714</v>
      </c>
      <c r="Z28" s="10">
        <v>1100</v>
      </c>
      <c r="AA28" s="12">
        <f>Y28*20/Z28</f>
        <v>12.981818181818182</v>
      </c>
      <c r="AB28" s="10">
        <v>548</v>
      </c>
      <c r="AC28" s="10">
        <v>900</v>
      </c>
      <c r="AD28" s="11">
        <f>AB28*5/AC28</f>
        <v>3.0444444444444443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56">
        <f t="shared" si="4"/>
        <v>89.723588829471197</v>
      </c>
      <c r="AO28" s="14" t="s">
        <v>115</v>
      </c>
      <c r="AP28" s="15" t="s">
        <v>116</v>
      </c>
    </row>
    <row r="29" spans="1:43" customFormat="1" ht="47.25" x14ac:dyDescent="0.25">
      <c r="A29">
        <v>27</v>
      </c>
      <c r="B29">
        <v>27</v>
      </c>
      <c r="C29">
        <v>28</v>
      </c>
      <c r="D29" s="3" t="s">
        <v>23</v>
      </c>
      <c r="E29" s="4">
        <v>358107</v>
      </c>
      <c r="F29" s="5" t="s">
        <v>162</v>
      </c>
      <c r="G29" s="5" t="s">
        <v>48</v>
      </c>
      <c r="H29" s="37">
        <v>33465</v>
      </c>
      <c r="I29" s="6" t="s">
        <v>163</v>
      </c>
      <c r="J29" s="7" t="s">
        <v>27</v>
      </c>
      <c r="K29" s="8" t="s">
        <v>28</v>
      </c>
      <c r="L29" s="9">
        <v>41</v>
      </c>
      <c r="M29" s="10">
        <v>726</v>
      </c>
      <c r="N29" s="10">
        <v>1050</v>
      </c>
      <c r="O29" s="11">
        <f t="shared" si="2"/>
        <v>13.828571428571429</v>
      </c>
      <c r="P29" s="10">
        <v>683</v>
      </c>
      <c r="Q29" s="10">
        <v>1200</v>
      </c>
      <c r="R29" s="11">
        <f t="shared" si="3"/>
        <v>11.383333333333333</v>
      </c>
      <c r="S29" s="10">
        <v>699</v>
      </c>
      <c r="T29" s="10">
        <v>1400</v>
      </c>
      <c r="U29" s="11">
        <f t="shared" si="5"/>
        <v>9.9857142857142858</v>
      </c>
      <c r="V29" s="10" t="s">
        <v>29</v>
      </c>
      <c r="W29" s="10" t="s">
        <v>29</v>
      </c>
      <c r="X29" s="11">
        <v>0</v>
      </c>
      <c r="Y29" s="10">
        <v>2116</v>
      </c>
      <c r="Z29" s="10">
        <v>3400</v>
      </c>
      <c r="AA29" s="12">
        <v>12.44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56">
        <f t="shared" si="4"/>
        <v>88.63761904761904</v>
      </c>
      <c r="AO29" s="14" t="s">
        <v>164</v>
      </c>
      <c r="AP29" s="15" t="s">
        <v>165</v>
      </c>
    </row>
    <row r="30" spans="1:43" customFormat="1" ht="63" x14ac:dyDescent="0.25">
      <c r="A30">
        <v>28</v>
      </c>
      <c r="B30">
        <v>28</v>
      </c>
      <c r="C30">
        <v>19</v>
      </c>
      <c r="D30" s="3" t="s">
        <v>23</v>
      </c>
      <c r="E30" s="4">
        <v>382652</v>
      </c>
      <c r="F30" s="5" t="s">
        <v>117</v>
      </c>
      <c r="G30" s="5" t="s">
        <v>118</v>
      </c>
      <c r="H30" s="37">
        <v>34585</v>
      </c>
      <c r="I30" s="6" t="s">
        <v>119</v>
      </c>
      <c r="J30" s="7" t="s">
        <v>27</v>
      </c>
      <c r="K30" s="8" t="s">
        <v>28</v>
      </c>
      <c r="L30" s="9">
        <v>44</v>
      </c>
      <c r="M30" s="10">
        <v>640</v>
      </c>
      <c r="N30" s="10">
        <v>1050</v>
      </c>
      <c r="O30" s="11">
        <f t="shared" si="2"/>
        <v>12.19047619047619</v>
      </c>
      <c r="P30" s="10">
        <v>657</v>
      </c>
      <c r="Q30" s="10">
        <v>1200</v>
      </c>
      <c r="R30" s="11">
        <f t="shared" si="3"/>
        <v>10.95</v>
      </c>
      <c r="S30" s="10">
        <v>645</v>
      </c>
      <c r="T30" s="10">
        <v>1400</v>
      </c>
      <c r="U30" s="11">
        <f t="shared" si="5"/>
        <v>9.2142857142857135</v>
      </c>
      <c r="V30" s="10" t="s">
        <v>29</v>
      </c>
      <c r="W30" s="10" t="s">
        <v>29</v>
      </c>
      <c r="X30" s="11">
        <v>0</v>
      </c>
      <c r="Y30" s="10">
        <v>666</v>
      </c>
      <c r="Z30" s="10">
        <v>1100</v>
      </c>
      <c r="AA30" s="12">
        <f>Y30*20/Z30</f>
        <v>12.109090909090909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56">
        <f t="shared" si="4"/>
        <v>88.46385281385281</v>
      </c>
      <c r="AO30" s="14" t="s">
        <v>120</v>
      </c>
      <c r="AP30" s="15" t="s">
        <v>121</v>
      </c>
    </row>
    <row r="31" spans="1:43" customFormat="1" ht="47.25" x14ac:dyDescent="0.25">
      <c r="A31">
        <v>29</v>
      </c>
      <c r="B31">
        <v>29</v>
      </c>
      <c r="C31">
        <v>14</v>
      </c>
      <c r="D31" s="3" t="s">
        <v>23</v>
      </c>
      <c r="E31" s="4">
        <v>365283</v>
      </c>
      <c r="F31" s="5" t="s">
        <v>92</v>
      </c>
      <c r="G31" s="5" t="s">
        <v>93</v>
      </c>
      <c r="H31" s="37">
        <v>35919</v>
      </c>
      <c r="I31" s="6" t="s">
        <v>94</v>
      </c>
      <c r="J31" s="7" t="s">
        <v>27</v>
      </c>
      <c r="K31" s="8" t="s">
        <v>28</v>
      </c>
      <c r="L31" s="9">
        <v>49</v>
      </c>
      <c r="M31" s="10">
        <v>745</v>
      </c>
      <c r="N31" s="10">
        <v>1100</v>
      </c>
      <c r="O31" s="11">
        <f t="shared" si="2"/>
        <v>13.545454545454545</v>
      </c>
      <c r="P31" s="10">
        <v>661</v>
      </c>
      <c r="Q31" s="10">
        <v>1100</v>
      </c>
      <c r="R31" s="11">
        <f t="shared" si="3"/>
        <v>12.018181818181818</v>
      </c>
      <c r="S31" s="10">
        <v>276</v>
      </c>
      <c r="T31" s="10">
        <v>550</v>
      </c>
      <c r="U31" s="11">
        <v>10</v>
      </c>
      <c r="V31" s="10"/>
      <c r="W31" s="10"/>
      <c r="X31" s="11"/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56">
        <f t="shared" si="4"/>
        <v>84.563636363636363</v>
      </c>
      <c r="AO31" s="14" t="s">
        <v>95</v>
      </c>
      <c r="AP31" s="15" t="s">
        <v>96</v>
      </c>
    </row>
    <row r="32" spans="1:43" customFormat="1" ht="47.25" x14ac:dyDescent="0.25">
      <c r="A32">
        <v>30</v>
      </c>
      <c r="B32">
        <v>30</v>
      </c>
      <c r="C32">
        <v>20</v>
      </c>
      <c r="D32" s="3" t="s">
        <v>23</v>
      </c>
      <c r="E32" s="4">
        <v>381203</v>
      </c>
      <c r="F32" s="5" t="s">
        <v>122</v>
      </c>
      <c r="G32" s="5" t="s">
        <v>123</v>
      </c>
      <c r="H32" s="37">
        <v>34074</v>
      </c>
      <c r="I32" s="6" t="s">
        <v>124</v>
      </c>
      <c r="J32" s="7" t="s">
        <v>27</v>
      </c>
      <c r="K32" s="8" t="s">
        <v>28</v>
      </c>
      <c r="L32" s="9">
        <v>41</v>
      </c>
      <c r="M32" s="10">
        <v>558</v>
      </c>
      <c r="N32" s="10">
        <v>1050</v>
      </c>
      <c r="O32" s="11">
        <f t="shared" si="2"/>
        <v>10.628571428571428</v>
      </c>
      <c r="P32" s="10">
        <v>532</v>
      </c>
      <c r="Q32" s="10">
        <v>1100</v>
      </c>
      <c r="R32" s="11">
        <f t="shared" si="3"/>
        <v>9.672727272727272</v>
      </c>
      <c r="S32" s="10">
        <v>275</v>
      </c>
      <c r="T32" s="10">
        <v>550</v>
      </c>
      <c r="U32" s="11">
        <f t="shared" ref="U32:U44" si="6">S32*20/T32</f>
        <v>10</v>
      </c>
      <c r="V32" s="10" t="s">
        <v>29</v>
      </c>
      <c r="W32" s="10" t="s">
        <v>29</v>
      </c>
      <c r="X32" s="11">
        <v>0</v>
      </c>
      <c r="Y32" s="10">
        <v>632</v>
      </c>
      <c r="Z32" s="10">
        <v>1100</v>
      </c>
      <c r="AA32" s="12">
        <f>Y32*20/Z32</f>
        <v>11.49090909090909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56">
        <f t="shared" si="4"/>
        <v>82.792207792207776</v>
      </c>
      <c r="AO32" s="14" t="s">
        <v>125</v>
      </c>
      <c r="AP32" s="15" t="s">
        <v>126</v>
      </c>
    </row>
    <row r="33" spans="1:44" customFormat="1" ht="47.25" x14ac:dyDescent="0.25">
      <c r="A33">
        <v>31</v>
      </c>
      <c r="B33">
        <v>31</v>
      </c>
      <c r="C33">
        <v>21</v>
      </c>
      <c r="D33" s="3" t="s">
        <v>23</v>
      </c>
      <c r="E33" s="4">
        <v>380251</v>
      </c>
      <c r="F33" s="5" t="s">
        <v>127</v>
      </c>
      <c r="G33" s="5" t="s">
        <v>128</v>
      </c>
      <c r="H33" s="37">
        <v>31121</v>
      </c>
      <c r="I33" s="6" t="s">
        <v>129</v>
      </c>
      <c r="J33" s="7" t="s">
        <v>27</v>
      </c>
      <c r="K33" s="8" t="s">
        <v>28</v>
      </c>
      <c r="L33" s="9">
        <v>41</v>
      </c>
      <c r="M33" s="10">
        <v>440</v>
      </c>
      <c r="N33" s="10">
        <v>850</v>
      </c>
      <c r="O33" s="11">
        <f t="shared" si="2"/>
        <v>10.352941176470589</v>
      </c>
      <c r="P33" s="10">
        <v>513</v>
      </c>
      <c r="Q33" s="10">
        <v>1100</v>
      </c>
      <c r="R33" s="11">
        <f t="shared" si="3"/>
        <v>9.327272727272728</v>
      </c>
      <c r="S33" s="10">
        <v>263</v>
      </c>
      <c r="T33" s="10">
        <v>550</v>
      </c>
      <c r="U33" s="11">
        <f t="shared" si="6"/>
        <v>9.5636363636363644</v>
      </c>
      <c r="V33" s="10" t="s">
        <v>29</v>
      </c>
      <c r="W33" s="10" t="s">
        <v>29</v>
      </c>
      <c r="X33" s="11">
        <v>0</v>
      </c>
      <c r="Y33" s="10">
        <v>664</v>
      </c>
      <c r="Z33" s="10">
        <v>1100</v>
      </c>
      <c r="AA33" s="12">
        <f>Y33*20/Z33</f>
        <v>12.072727272727272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56">
        <f t="shared" si="4"/>
        <v>82.316577540106962</v>
      </c>
      <c r="AO33" s="14" t="s">
        <v>130</v>
      </c>
      <c r="AP33" s="15" t="s">
        <v>131</v>
      </c>
    </row>
    <row r="34" spans="1:44" customFormat="1" ht="47.25" x14ac:dyDescent="0.25">
      <c r="A34">
        <v>32</v>
      </c>
      <c r="B34">
        <v>32</v>
      </c>
      <c r="C34">
        <v>22</v>
      </c>
      <c r="D34" s="3" t="s">
        <v>23</v>
      </c>
      <c r="E34" s="4">
        <v>382939</v>
      </c>
      <c r="F34" s="5" t="s">
        <v>132</v>
      </c>
      <c r="G34" s="5" t="s">
        <v>133</v>
      </c>
      <c r="H34" s="37">
        <v>36161</v>
      </c>
      <c r="I34" s="6" t="s">
        <v>134</v>
      </c>
      <c r="J34" s="7" t="s">
        <v>27</v>
      </c>
      <c r="K34" s="8" t="s">
        <v>28</v>
      </c>
      <c r="L34" s="9">
        <v>45</v>
      </c>
      <c r="M34" s="10">
        <v>693</v>
      </c>
      <c r="N34" s="10">
        <v>1100</v>
      </c>
      <c r="O34" s="11">
        <f t="shared" si="2"/>
        <v>12.6</v>
      </c>
      <c r="P34" s="10">
        <v>646</v>
      </c>
      <c r="Q34" s="10">
        <v>1100</v>
      </c>
      <c r="R34" s="11">
        <f t="shared" si="3"/>
        <v>11.745454545454546</v>
      </c>
      <c r="S34" s="10">
        <v>836</v>
      </c>
      <c r="T34" s="10">
        <v>1300</v>
      </c>
      <c r="U34" s="11">
        <f t="shared" si="6"/>
        <v>12.861538461538462</v>
      </c>
      <c r="V34" s="10" t="s">
        <v>29</v>
      </c>
      <c r="W34" s="10" t="s">
        <v>29</v>
      </c>
      <c r="X34" s="11">
        <v>0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56">
        <f t="shared" si="4"/>
        <v>82.206993006993002</v>
      </c>
      <c r="AO34" s="14" t="s">
        <v>135</v>
      </c>
      <c r="AP34" s="15" t="s">
        <v>136</v>
      </c>
    </row>
    <row r="35" spans="1:44" customFormat="1" ht="47.25" x14ac:dyDescent="0.25">
      <c r="A35">
        <v>33</v>
      </c>
      <c r="B35">
        <v>33</v>
      </c>
      <c r="C35">
        <v>25</v>
      </c>
      <c r="D35" s="3" t="s">
        <v>23</v>
      </c>
      <c r="E35" s="4">
        <v>365191</v>
      </c>
      <c r="F35" s="5" t="s">
        <v>147</v>
      </c>
      <c r="G35" s="5" t="s">
        <v>148</v>
      </c>
      <c r="H35" s="37">
        <v>33613</v>
      </c>
      <c r="I35" s="6" t="s">
        <v>149</v>
      </c>
      <c r="J35" s="7" t="s">
        <v>27</v>
      </c>
      <c r="K35" s="8" t="s">
        <v>28</v>
      </c>
      <c r="L35" s="9">
        <v>45</v>
      </c>
      <c r="M35" s="10">
        <v>508</v>
      </c>
      <c r="N35" s="10">
        <v>900</v>
      </c>
      <c r="O35" s="11">
        <f t="shared" si="2"/>
        <v>11.28888888888889</v>
      </c>
      <c r="P35" s="10">
        <v>629</v>
      </c>
      <c r="Q35" s="10">
        <v>1100</v>
      </c>
      <c r="R35" s="11">
        <f t="shared" si="3"/>
        <v>11.436363636363636</v>
      </c>
      <c r="S35" s="10">
        <v>711</v>
      </c>
      <c r="T35" s="10">
        <v>1100</v>
      </c>
      <c r="U35" s="11">
        <f t="shared" si="6"/>
        <v>12.927272727272728</v>
      </c>
      <c r="V35" s="10" t="s">
        <v>29</v>
      </c>
      <c r="W35" s="10" t="s">
        <v>29</v>
      </c>
      <c r="X35" s="11">
        <v>0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56">
        <f t="shared" si="4"/>
        <v>80.652525252525251</v>
      </c>
      <c r="AO35" s="14" t="s">
        <v>150</v>
      </c>
      <c r="AP35" s="15" t="s">
        <v>151</v>
      </c>
    </row>
    <row r="36" spans="1:44" customFormat="1" ht="47.25" x14ac:dyDescent="0.25">
      <c r="A36">
        <v>34</v>
      </c>
      <c r="B36">
        <v>34</v>
      </c>
      <c r="C36">
        <v>26</v>
      </c>
      <c r="D36" s="3" t="s">
        <v>23</v>
      </c>
      <c r="E36" s="4">
        <v>382285</v>
      </c>
      <c r="F36" s="5" t="s">
        <v>152</v>
      </c>
      <c r="G36" s="5" t="s">
        <v>153</v>
      </c>
      <c r="H36" s="37">
        <v>34154</v>
      </c>
      <c r="I36" s="6" t="s">
        <v>154</v>
      </c>
      <c r="J36" s="7" t="s">
        <v>27</v>
      </c>
      <c r="K36" s="8" t="s">
        <v>28</v>
      </c>
      <c r="L36" s="9">
        <v>43</v>
      </c>
      <c r="M36" s="10">
        <v>661</v>
      </c>
      <c r="N36" s="10">
        <v>1100</v>
      </c>
      <c r="O36" s="11">
        <f t="shared" si="2"/>
        <v>12.018181818181818</v>
      </c>
      <c r="P36" s="10">
        <v>681</v>
      </c>
      <c r="Q36" s="10">
        <v>1100</v>
      </c>
      <c r="R36" s="11">
        <f t="shared" si="3"/>
        <v>12.381818181818181</v>
      </c>
      <c r="S36" s="10">
        <v>691</v>
      </c>
      <c r="T36" s="10">
        <v>1100</v>
      </c>
      <c r="U36" s="11">
        <f t="shared" si="6"/>
        <v>12.563636363636364</v>
      </c>
      <c r="V36" s="10" t="s">
        <v>29</v>
      </c>
      <c r="W36" s="10" t="s">
        <v>29</v>
      </c>
      <c r="X36" s="11">
        <v>0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56">
        <f t="shared" si="4"/>
        <v>79.963636363636354</v>
      </c>
      <c r="AO36" s="14" t="s">
        <v>155</v>
      </c>
      <c r="AP36" s="15" t="s">
        <v>156</v>
      </c>
    </row>
    <row r="37" spans="1:44" customFormat="1" ht="47.25" x14ac:dyDescent="0.25">
      <c r="A37">
        <v>35</v>
      </c>
      <c r="B37">
        <v>35</v>
      </c>
      <c r="C37">
        <v>27</v>
      </c>
      <c r="D37" s="3" t="s">
        <v>23</v>
      </c>
      <c r="E37" s="4">
        <v>382355</v>
      </c>
      <c r="F37" s="5" t="s">
        <v>157</v>
      </c>
      <c r="G37" s="5" t="s">
        <v>158</v>
      </c>
      <c r="H37" s="37">
        <v>34406</v>
      </c>
      <c r="I37" s="6" t="s">
        <v>159</v>
      </c>
      <c r="J37" s="7" t="s">
        <v>27</v>
      </c>
      <c r="K37" s="8" t="s">
        <v>28</v>
      </c>
      <c r="L37" s="9">
        <v>43</v>
      </c>
      <c r="M37" s="10">
        <v>673</v>
      </c>
      <c r="N37" s="10">
        <v>1050</v>
      </c>
      <c r="O37" s="11">
        <f t="shared" si="2"/>
        <v>12.81904761904762</v>
      </c>
      <c r="P37" s="10">
        <v>618</v>
      </c>
      <c r="Q37" s="10">
        <v>1100</v>
      </c>
      <c r="R37" s="11">
        <f t="shared" si="3"/>
        <v>11.236363636363636</v>
      </c>
      <c r="S37" s="10">
        <v>698</v>
      </c>
      <c r="T37" s="10">
        <v>1100</v>
      </c>
      <c r="U37" s="11">
        <f t="shared" si="6"/>
        <v>12.690909090909091</v>
      </c>
      <c r="V37" s="10" t="s">
        <v>29</v>
      </c>
      <c r="W37" s="10" t="s">
        <v>29</v>
      </c>
      <c r="X37" s="11">
        <v>0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56">
        <f t="shared" si="4"/>
        <v>79.746320346320346</v>
      </c>
      <c r="AO37" s="14" t="s">
        <v>160</v>
      </c>
      <c r="AP37" s="15" t="s">
        <v>161</v>
      </c>
    </row>
    <row r="38" spans="1:44" customFormat="1" ht="47.25" x14ac:dyDescent="0.25">
      <c r="A38">
        <v>36</v>
      </c>
      <c r="B38">
        <v>36</v>
      </c>
      <c r="C38">
        <v>29</v>
      </c>
      <c r="D38" s="3" t="s">
        <v>23</v>
      </c>
      <c r="E38" s="4">
        <v>382694</v>
      </c>
      <c r="F38" s="5" t="s">
        <v>166</v>
      </c>
      <c r="G38" s="5" t="s">
        <v>167</v>
      </c>
      <c r="H38" s="37">
        <v>35433</v>
      </c>
      <c r="I38" s="6" t="s">
        <v>168</v>
      </c>
      <c r="J38" s="7" t="s">
        <v>27</v>
      </c>
      <c r="K38" s="8" t="s">
        <v>28</v>
      </c>
      <c r="L38" s="9">
        <v>41</v>
      </c>
      <c r="M38" s="10">
        <v>657</v>
      </c>
      <c r="N38" s="10">
        <v>1100</v>
      </c>
      <c r="O38" s="11">
        <f t="shared" si="2"/>
        <v>11.945454545454545</v>
      </c>
      <c r="P38" s="10">
        <v>584</v>
      </c>
      <c r="Q38" s="10">
        <v>1100</v>
      </c>
      <c r="R38" s="11">
        <f t="shared" si="3"/>
        <v>10.618181818181819</v>
      </c>
      <c r="S38" s="10">
        <v>700</v>
      </c>
      <c r="T38" s="10">
        <v>1100</v>
      </c>
      <c r="U38" s="11">
        <f t="shared" si="6"/>
        <v>12.727272727272727</v>
      </c>
      <c r="V38" s="10" t="s">
        <v>29</v>
      </c>
      <c r="W38" s="10" t="s">
        <v>29</v>
      </c>
      <c r="X38" s="11">
        <v>0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56">
        <f t="shared" si="4"/>
        <v>76.290909090909082</v>
      </c>
      <c r="AO38" s="14" t="s">
        <v>169</v>
      </c>
      <c r="AP38" s="15" t="s">
        <v>170</v>
      </c>
    </row>
    <row r="39" spans="1:44" customFormat="1" ht="47.25" x14ac:dyDescent="0.25">
      <c r="A39">
        <v>37</v>
      </c>
      <c r="B39">
        <v>37</v>
      </c>
      <c r="C39">
        <v>30</v>
      </c>
      <c r="D39" s="3" t="s">
        <v>23</v>
      </c>
      <c r="E39" s="4">
        <v>365914</v>
      </c>
      <c r="F39" s="5" t="s">
        <v>171</v>
      </c>
      <c r="G39" s="5" t="s">
        <v>172</v>
      </c>
      <c r="H39" s="37">
        <v>30076</v>
      </c>
      <c r="I39" s="6" t="s">
        <v>173</v>
      </c>
      <c r="J39" s="7" t="s">
        <v>27</v>
      </c>
      <c r="K39" s="8" t="s">
        <v>28</v>
      </c>
      <c r="L39" s="9">
        <v>40</v>
      </c>
      <c r="M39" s="10">
        <v>423</v>
      </c>
      <c r="N39" s="10">
        <v>850</v>
      </c>
      <c r="O39" s="11">
        <f t="shared" si="2"/>
        <v>9.9529411764705884</v>
      </c>
      <c r="P39" s="10">
        <v>722</v>
      </c>
      <c r="Q39" s="10">
        <v>1100</v>
      </c>
      <c r="R39" s="11">
        <f t="shared" si="3"/>
        <v>13.127272727272727</v>
      </c>
      <c r="S39" s="10">
        <v>726</v>
      </c>
      <c r="T39" s="10">
        <v>1100</v>
      </c>
      <c r="U39" s="11">
        <f t="shared" si="6"/>
        <v>13.2</v>
      </c>
      <c r="V39" s="10" t="s">
        <v>29</v>
      </c>
      <c r="W39" s="10" t="s">
        <v>29</v>
      </c>
      <c r="X39" s="11">
        <v>0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56">
        <f t="shared" si="4"/>
        <v>76.280213903743316</v>
      </c>
      <c r="AO39" s="14" t="s">
        <v>174</v>
      </c>
      <c r="AP39" s="15" t="s">
        <v>175</v>
      </c>
    </row>
    <row r="40" spans="1:44" customFormat="1" ht="47.25" x14ac:dyDescent="0.25">
      <c r="A40">
        <v>38</v>
      </c>
      <c r="B40">
        <v>38</v>
      </c>
      <c r="C40" s="40">
        <v>43</v>
      </c>
      <c r="D40" s="3" t="s">
        <v>227</v>
      </c>
      <c r="E40" s="4">
        <v>358201</v>
      </c>
      <c r="F40" s="5" t="s">
        <v>239</v>
      </c>
      <c r="G40" s="5" t="s">
        <v>187</v>
      </c>
      <c r="H40" s="37">
        <v>33420</v>
      </c>
      <c r="I40" s="6" t="s">
        <v>240</v>
      </c>
      <c r="J40" s="7" t="s">
        <v>27</v>
      </c>
      <c r="K40" s="8" t="s">
        <v>28</v>
      </c>
      <c r="L40" s="9">
        <v>47</v>
      </c>
      <c r="M40" s="10">
        <v>522</v>
      </c>
      <c r="N40" s="10">
        <v>1050</v>
      </c>
      <c r="O40" s="11">
        <f t="shared" si="2"/>
        <v>9.9428571428571431</v>
      </c>
      <c r="P40" s="10">
        <v>412</v>
      </c>
      <c r="Q40" s="10">
        <v>1100</v>
      </c>
      <c r="R40" s="11">
        <f t="shared" si="3"/>
        <v>7.4909090909090912</v>
      </c>
      <c r="S40" s="10">
        <v>638</v>
      </c>
      <c r="T40" s="10">
        <v>1100</v>
      </c>
      <c r="U40" s="11">
        <f t="shared" si="6"/>
        <v>11.6</v>
      </c>
      <c r="V40" s="10" t="s">
        <v>29</v>
      </c>
      <c r="W40" s="10" t="s">
        <v>29</v>
      </c>
      <c r="X40" s="11">
        <v>0</v>
      </c>
      <c r="Y40" s="10"/>
      <c r="Z40" s="10"/>
      <c r="AA40" s="12"/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56">
        <f t="shared" si="4"/>
        <v>76.033766233766229</v>
      </c>
      <c r="AO40" s="14" t="s">
        <v>241</v>
      </c>
      <c r="AP40" s="15" t="s">
        <v>242</v>
      </c>
      <c r="AQ40" s="39" t="s">
        <v>233</v>
      </c>
    </row>
    <row r="41" spans="1:44" customFormat="1" ht="63" x14ac:dyDescent="0.25">
      <c r="A41">
        <v>39</v>
      </c>
      <c r="B41">
        <v>39</v>
      </c>
      <c r="C41">
        <v>31</v>
      </c>
      <c r="D41" s="3" t="s">
        <v>23</v>
      </c>
      <c r="E41" s="4">
        <v>382342</v>
      </c>
      <c r="F41" s="5" t="s">
        <v>176</v>
      </c>
      <c r="G41" s="5" t="s">
        <v>177</v>
      </c>
      <c r="H41" s="37">
        <v>34366</v>
      </c>
      <c r="I41" s="6" t="s">
        <v>178</v>
      </c>
      <c r="J41" s="7" t="s">
        <v>27</v>
      </c>
      <c r="K41" s="8" t="s">
        <v>28</v>
      </c>
      <c r="L41" s="9">
        <v>41</v>
      </c>
      <c r="M41" s="10">
        <v>614</v>
      </c>
      <c r="N41" s="10">
        <v>1050</v>
      </c>
      <c r="O41" s="11">
        <f t="shared" si="2"/>
        <v>11.695238095238095</v>
      </c>
      <c r="P41" s="10">
        <v>560</v>
      </c>
      <c r="Q41" s="10">
        <v>1100</v>
      </c>
      <c r="R41" s="11">
        <f t="shared" si="3"/>
        <v>10.181818181818182</v>
      </c>
      <c r="S41" s="10">
        <v>704</v>
      </c>
      <c r="T41" s="10">
        <v>1100</v>
      </c>
      <c r="U41" s="11">
        <f t="shared" si="6"/>
        <v>12.8</v>
      </c>
      <c r="V41" s="10" t="s">
        <v>29</v>
      </c>
      <c r="W41" s="10" t="s">
        <v>29</v>
      </c>
      <c r="X41" s="11">
        <v>0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56">
        <f t="shared" si="4"/>
        <v>75.67705627705628</v>
      </c>
      <c r="AO41" s="14" t="s">
        <v>179</v>
      </c>
      <c r="AP41" s="15" t="s">
        <v>180</v>
      </c>
    </row>
    <row r="42" spans="1:44" customFormat="1" ht="63" x14ac:dyDescent="0.25">
      <c r="A42">
        <v>40</v>
      </c>
      <c r="B42">
        <v>40</v>
      </c>
      <c r="C42">
        <v>33</v>
      </c>
      <c r="D42" s="3" t="s">
        <v>23</v>
      </c>
      <c r="E42" s="4">
        <v>382373</v>
      </c>
      <c r="F42" s="5" t="s">
        <v>186</v>
      </c>
      <c r="G42" s="5" t="s">
        <v>187</v>
      </c>
      <c r="H42" s="37">
        <v>34428</v>
      </c>
      <c r="I42" s="6" t="s">
        <v>188</v>
      </c>
      <c r="J42" s="7" t="s">
        <v>27</v>
      </c>
      <c r="K42" s="8" t="s">
        <v>28</v>
      </c>
      <c r="L42" s="9">
        <v>43</v>
      </c>
      <c r="M42" s="10">
        <v>426</v>
      </c>
      <c r="N42" s="10">
        <v>900</v>
      </c>
      <c r="O42" s="11">
        <f t="shared" si="2"/>
        <v>9.4666666666666668</v>
      </c>
      <c r="P42" s="10">
        <v>487</v>
      </c>
      <c r="Q42" s="10">
        <v>1100</v>
      </c>
      <c r="R42" s="11">
        <f t="shared" si="3"/>
        <v>8.8545454545454554</v>
      </c>
      <c r="S42" s="10">
        <v>696</v>
      </c>
      <c r="T42" s="10">
        <v>1100</v>
      </c>
      <c r="U42" s="11">
        <f t="shared" si="6"/>
        <v>12.654545454545454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56">
        <f t="shared" si="4"/>
        <v>73.975757575757584</v>
      </c>
      <c r="AO42" s="14" t="s">
        <v>189</v>
      </c>
      <c r="AP42" s="15" t="s">
        <v>190</v>
      </c>
    </row>
    <row r="43" spans="1:44" customFormat="1" ht="47.25" x14ac:dyDescent="0.25">
      <c r="A43">
        <v>41</v>
      </c>
      <c r="B43">
        <v>41</v>
      </c>
      <c r="C43">
        <v>34</v>
      </c>
      <c r="D43" s="3" t="s">
        <v>23</v>
      </c>
      <c r="E43" s="4">
        <v>382761</v>
      </c>
      <c r="F43" s="5" t="s">
        <v>191</v>
      </c>
      <c r="G43" s="5" t="s">
        <v>192</v>
      </c>
      <c r="H43" s="37">
        <v>35490</v>
      </c>
      <c r="I43" s="6" t="s">
        <v>193</v>
      </c>
      <c r="J43" s="7" t="s">
        <v>27</v>
      </c>
      <c r="K43" s="8" t="s">
        <v>28</v>
      </c>
      <c r="L43" s="9">
        <v>40</v>
      </c>
      <c r="M43" s="10">
        <v>566</v>
      </c>
      <c r="N43" s="10">
        <v>1050</v>
      </c>
      <c r="O43" s="11">
        <f t="shared" si="2"/>
        <v>10.780952380952382</v>
      </c>
      <c r="P43" s="10">
        <v>615</v>
      </c>
      <c r="Q43" s="10">
        <v>1200</v>
      </c>
      <c r="R43" s="11">
        <f t="shared" si="3"/>
        <v>10.25</v>
      </c>
      <c r="S43" s="10">
        <v>799</v>
      </c>
      <c r="T43" s="10">
        <v>1400</v>
      </c>
      <c r="U43" s="11">
        <f t="shared" si="6"/>
        <v>11.414285714285715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56">
        <f t="shared" si="4"/>
        <v>72.445238095238096</v>
      </c>
      <c r="AO43" s="14" t="s">
        <v>194</v>
      </c>
      <c r="AP43" s="15" t="s">
        <v>195</v>
      </c>
    </row>
    <row r="44" spans="1:44" ht="60" x14ac:dyDescent="0.25">
      <c r="A44">
        <v>42</v>
      </c>
      <c r="B44">
        <v>42</v>
      </c>
      <c r="C44">
        <v>24</v>
      </c>
      <c r="D44" s="3" t="s">
        <v>23</v>
      </c>
      <c r="E44" s="4">
        <v>380149</v>
      </c>
      <c r="F44" s="5" t="s">
        <v>142</v>
      </c>
      <c r="G44" s="5" t="s">
        <v>143</v>
      </c>
      <c r="H44" s="37">
        <v>28954</v>
      </c>
      <c r="I44" s="6" t="s">
        <v>144</v>
      </c>
      <c r="J44" s="7" t="s">
        <v>27</v>
      </c>
      <c r="K44" s="8" t="s">
        <v>28</v>
      </c>
      <c r="L44" s="9">
        <v>40</v>
      </c>
      <c r="M44" s="10">
        <v>479</v>
      </c>
      <c r="N44" s="10">
        <v>850</v>
      </c>
      <c r="O44" s="11">
        <f t="shared" si="2"/>
        <v>11.270588235294118</v>
      </c>
      <c r="P44" s="10">
        <v>517</v>
      </c>
      <c r="Q44" s="10">
        <v>1100</v>
      </c>
      <c r="R44" s="11">
        <f t="shared" si="3"/>
        <v>9.4</v>
      </c>
      <c r="S44" s="10">
        <v>280</v>
      </c>
      <c r="T44" s="10">
        <v>550</v>
      </c>
      <c r="U44" s="11">
        <f t="shared" si="6"/>
        <v>10.181818181818182</v>
      </c>
      <c r="V44" s="10" t="s">
        <v>29</v>
      </c>
      <c r="W44" s="10" t="s">
        <v>29</v>
      </c>
      <c r="X44" s="11">
        <v>0</v>
      </c>
      <c r="Y44" s="10"/>
      <c r="Z44" s="10"/>
      <c r="AA44" s="12"/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56">
        <f t="shared" si="4"/>
        <v>70.852406417112306</v>
      </c>
      <c r="AO44" s="14" t="s">
        <v>145</v>
      </c>
      <c r="AP44" s="15" t="s">
        <v>146</v>
      </c>
      <c r="AQ44"/>
      <c r="AR44" s="38"/>
    </row>
    <row r="45" spans="1:44" ht="47.25" x14ac:dyDescent="0.25">
      <c r="A45">
        <v>17</v>
      </c>
      <c r="B45">
        <v>17</v>
      </c>
      <c r="C45">
        <v>38</v>
      </c>
      <c r="D45" s="3" t="s">
        <v>23</v>
      </c>
      <c r="E45" s="4">
        <v>382991</v>
      </c>
      <c r="F45" s="5" t="s">
        <v>210</v>
      </c>
      <c r="G45" s="5" t="s">
        <v>211</v>
      </c>
      <c r="H45" s="37">
        <v>36249</v>
      </c>
      <c r="I45" s="6" t="s">
        <v>212</v>
      </c>
      <c r="J45" s="7" t="s">
        <v>27</v>
      </c>
      <c r="K45" s="8" t="s">
        <v>28</v>
      </c>
      <c r="L45" s="9">
        <v>40</v>
      </c>
      <c r="M45" s="10">
        <v>774</v>
      </c>
      <c r="N45" s="10">
        <v>1100</v>
      </c>
      <c r="O45" s="11">
        <f t="shared" si="2"/>
        <v>14.072727272727272</v>
      </c>
      <c r="P45" s="10">
        <v>706</v>
      </c>
      <c r="Q45" s="10">
        <v>1100</v>
      </c>
      <c r="R45" s="11">
        <f t="shared" si="3"/>
        <v>12.836363636363636</v>
      </c>
      <c r="S45" s="10" t="s">
        <v>29</v>
      </c>
      <c r="T45" s="10" t="s">
        <v>29</v>
      </c>
      <c r="U45" s="11">
        <v>0</v>
      </c>
      <c r="V45" s="10"/>
      <c r="W45" s="10"/>
      <c r="X45" s="11"/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56">
        <f t="shared" si="4"/>
        <v>66.909090909090907</v>
      </c>
      <c r="AO45" s="14" t="s">
        <v>213</v>
      </c>
      <c r="AP45" s="15" t="s">
        <v>214</v>
      </c>
      <c r="AQ45" s="57" t="s">
        <v>250</v>
      </c>
    </row>
    <row r="46" spans="1:44" ht="47.25" x14ac:dyDescent="0.25">
      <c r="A46">
        <v>43</v>
      </c>
      <c r="B46">
        <v>43</v>
      </c>
      <c r="C46">
        <v>39</v>
      </c>
      <c r="D46" s="3" t="s">
        <v>23</v>
      </c>
      <c r="E46" s="4">
        <v>365529</v>
      </c>
      <c r="F46" s="5" t="s">
        <v>215</v>
      </c>
      <c r="G46" s="5" t="s">
        <v>216</v>
      </c>
      <c r="H46" s="37">
        <v>36620</v>
      </c>
      <c r="I46" s="6" t="s">
        <v>217</v>
      </c>
      <c r="J46" s="7" t="s">
        <v>27</v>
      </c>
      <c r="K46" s="8" t="s">
        <v>28</v>
      </c>
      <c r="L46" s="9">
        <v>45</v>
      </c>
      <c r="M46" s="10">
        <v>817</v>
      </c>
      <c r="N46" s="10">
        <v>1100</v>
      </c>
      <c r="O46" s="11">
        <f t="shared" si="2"/>
        <v>14.854545454545455</v>
      </c>
      <c r="P46" s="10" t="s">
        <v>29</v>
      </c>
      <c r="Q46" s="10" t="s">
        <v>29</v>
      </c>
      <c r="R46" s="11">
        <v>0</v>
      </c>
      <c r="S46" s="10">
        <v>3.22</v>
      </c>
      <c r="T46" s="10">
        <v>4</v>
      </c>
      <c r="U46" s="11"/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56">
        <f t="shared" si="4"/>
        <v>59.854545454545459</v>
      </c>
      <c r="AO46" s="14" t="s">
        <v>218</v>
      </c>
      <c r="AP46" s="15" t="s">
        <v>219</v>
      </c>
      <c r="AQ46"/>
    </row>
    <row r="47" spans="1:44" ht="47.25" x14ac:dyDescent="0.25">
      <c r="A47">
        <v>44</v>
      </c>
      <c r="B47">
        <v>44</v>
      </c>
      <c r="C47">
        <v>40</v>
      </c>
      <c r="D47" s="3" t="s">
        <v>23</v>
      </c>
      <c r="E47" s="4">
        <v>382981</v>
      </c>
      <c r="F47" s="5" t="s">
        <v>220</v>
      </c>
      <c r="G47" s="5" t="s">
        <v>221</v>
      </c>
      <c r="H47" s="37">
        <v>36161</v>
      </c>
      <c r="I47" s="6" t="s">
        <v>222</v>
      </c>
      <c r="J47" s="7" t="s">
        <v>27</v>
      </c>
      <c r="K47" s="8" t="s">
        <v>28</v>
      </c>
      <c r="L47" s="9">
        <v>40</v>
      </c>
      <c r="M47" s="10">
        <v>512</v>
      </c>
      <c r="N47" s="10">
        <v>1100</v>
      </c>
      <c r="O47" s="11">
        <f t="shared" si="2"/>
        <v>9.3090909090909086</v>
      </c>
      <c r="P47" s="10">
        <v>570</v>
      </c>
      <c r="Q47" s="10">
        <v>1100</v>
      </c>
      <c r="R47" s="11">
        <f>P47*20/Q47</f>
        <v>10.363636363636363</v>
      </c>
      <c r="S47" s="10">
        <v>2.5</v>
      </c>
      <c r="T47" s="10">
        <v>4</v>
      </c>
      <c r="U47" s="11"/>
      <c r="V47" s="10" t="s">
        <v>29</v>
      </c>
      <c r="W47" s="10" t="s">
        <v>29</v>
      </c>
      <c r="X47" s="11">
        <v>0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56">
        <f t="shared" si="4"/>
        <v>59.672727272727272</v>
      </c>
      <c r="AO47" s="14" t="s">
        <v>223</v>
      </c>
      <c r="AP47" s="15" t="s">
        <v>224</v>
      </c>
      <c r="AQ47"/>
    </row>
    <row r="48" spans="1:44" x14ac:dyDescent="0.25">
      <c r="D48" s="16"/>
      <c r="E48" s="17"/>
      <c r="F48" s="18"/>
      <c r="G48" s="18"/>
      <c r="H48" s="18"/>
      <c r="J48" s="20"/>
      <c r="K48" s="21"/>
      <c r="L48" s="22"/>
      <c r="M48" s="22"/>
      <c r="N48" s="22"/>
      <c r="O48" s="23"/>
      <c r="P48" s="22"/>
      <c r="Q48" s="22"/>
      <c r="R48" s="23"/>
      <c r="S48" s="22"/>
      <c r="T48" s="22"/>
      <c r="U48" s="23"/>
      <c r="V48" s="22"/>
      <c r="W48" s="22"/>
      <c r="X48" s="23"/>
      <c r="Y48" s="22"/>
      <c r="Z48" s="22"/>
      <c r="AA48" s="24"/>
      <c r="AB48" s="22"/>
      <c r="AC48" s="22"/>
      <c r="AD48" s="23"/>
      <c r="AE48" s="22"/>
      <c r="AF48" s="22"/>
      <c r="AG48" s="25"/>
      <c r="AH48" s="22"/>
      <c r="AI48" s="22"/>
      <c r="AJ48" s="25"/>
      <c r="AK48" s="22"/>
      <c r="AL48" s="22"/>
      <c r="AM48" s="25"/>
      <c r="AN48" s="26"/>
    </row>
    <row r="49" spans="3:42" x14ac:dyDescent="0.25">
      <c r="D49" s="16"/>
      <c r="E49" s="17"/>
      <c r="F49" s="18"/>
      <c r="G49" s="18"/>
      <c r="H49" s="18"/>
      <c r="J49" s="20"/>
      <c r="K49" s="21"/>
      <c r="L49" s="22"/>
      <c r="M49" s="22"/>
      <c r="N49" s="22"/>
      <c r="O49" s="23"/>
      <c r="P49" s="22"/>
      <c r="Q49" s="22"/>
      <c r="R49" s="23"/>
      <c r="S49" s="22"/>
      <c r="T49" s="22"/>
      <c r="U49" s="23"/>
      <c r="V49" s="22"/>
      <c r="W49" s="22"/>
      <c r="X49" s="23"/>
      <c r="Y49" s="22"/>
      <c r="Z49" s="22"/>
      <c r="AA49" s="24"/>
      <c r="AB49" s="22"/>
      <c r="AC49" s="22"/>
      <c r="AD49" s="23"/>
      <c r="AE49" s="22"/>
      <c r="AF49" s="22"/>
      <c r="AG49" s="25"/>
      <c r="AH49" s="22"/>
      <c r="AI49" s="22"/>
      <c r="AJ49" s="25"/>
      <c r="AK49" s="22"/>
      <c r="AL49" s="22"/>
      <c r="AM49" s="25"/>
      <c r="AN49" s="26"/>
    </row>
    <row r="50" spans="3:42" x14ac:dyDescent="0.25">
      <c r="D50" s="16"/>
      <c r="E50" s="17"/>
      <c r="F50" s="18"/>
      <c r="G50" s="18"/>
      <c r="H50" s="18"/>
      <c r="J50" s="20"/>
      <c r="K50" s="21"/>
      <c r="L50" s="22"/>
      <c r="M50" s="22"/>
      <c r="N50" s="22"/>
      <c r="O50" s="23"/>
      <c r="P50" s="22"/>
      <c r="Q50" s="22"/>
      <c r="R50" s="23"/>
      <c r="S50" s="22"/>
      <c r="T50" s="22"/>
      <c r="U50" s="23"/>
      <c r="V50" s="22"/>
      <c r="W50" s="22"/>
      <c r="X50" s="23"/>
      <c r="Y50" s="22"/>
      <c r="Z50" s="22"/>
      <c r="AA50" s="24"/>
      <c r="AB50" s="22"/>
      <c r="AC50" s="22"/>
      <c r="AD50" s="23"/>
      <c r="AE50" s="22"/>
      <c r="AF50" s="22"/>
      <c r="AG50" s="25"/>
      <c r="AH50" s="22"/>
      <c r="AI50" s="22"/>
      <c r="AJ50" s="25"/>
      <c r="AK50" s="22"/>
      <c r="AL50" s="22"/>
      <c r="AM50" s="25"/>
      <c r="AN50" s="26"/>
    </row>
    <row r="51" spans="3:42" x14ac:dyDescent="0.25">
      <c r="D51" s="16"/>
      <c r="E51" s="17"/>
      <c r="F51" s="18"/>
      <c r="G51" s="18"/>
      <c r="H51" s="18"/>
      <c r="J51" s="20"/>
      <c r="K51" s="21"/>
      <c r="L51" s="22"/>
      <c r="M51" s="22"/>
      <c r="N51" s="22"/>
      <c r="O51" s="23"/>
      <c r="P51" s="22"/>
      <c r="Q51" s="22"/>
      <c r="R51" s="23"/>
      <c r="S51" s="22"/>
      <c r="T51" s="22"/>
      <c r="U51" s="23"/>
      <c r="V51" s="22"/>
      <c r="W51" s="22"/>
      <c r="X51" s="23"/>
      <c r="Y51" s="22"/>
      <c r="Z51" s="22"/>
      <c r="AA51" s="24"/>
      <c r="AB51" s="22"/>
      <c r="AC51" s="22"/>
      <c r="AD51" s="23"/>
      <c r="AE51" s="22"/>
      <c r="AF51" s="22"/>
      <c r="AG51" s="25"/>
      <c r="AH51" s="22"/>
      <c r="AI51" s="22"/>
      <c r="AJ51" s="25"/>
      <c r="AK51" s="22"/>
      <c r="AL51" s="22"/>
      <c r="AM51" s="25"/>
      <c r="AN51" s="26"/>
    </row>
    <row r="52" spans="3:42" x14ac:dyDescent="0.25">
      <c r="D52" s="16"/>
      <c r="E52" s="17"/>
      <c r="F52" s="18"/>
      <c r="G52" s="18"/>
      <c r="H52" s="18"/>
      <c r="J52" s="20"/>
      <c r="K52" s="21"/>
      <c r="L52" s="22"/>
      <c r="M52" s="22"/>
      <c r="N52" s="22"/>
      <c r="O52" s="23"/>
      <c r="P52" s="22"/>
      <c r="Q52" s="22"/>
      <c r="R52" s="23"/>
      <c r="S52" s="22"/>
      <c r="T52" s="22"/>
      <c r="U52" s="23"/>
      <c r="V52" s="22"/>
      <c r="W52" s="22"/>
      <c r="X52" s="23"/>
      <c r="Y52" s="22"/>
      <c r="Z52" s="22"/>
      <c r="AA52" s="24"/>
      <c r="AB52" s="22"/>
      <c r="AC52" s="22"/>
      <c r="AD52" s="23"/>
      <c r="AE52" s="22"/>
      <c r="AF52" s="22"/>
      <c r="AG52" s="25"/>
      <c r="AH52" s="22"/>
      <c r="AI52" s="22"/>
      <c r="AJ52" s="25"/>
      <c r="AK52" s="22"/>
      <c r="AL52" s="22"/>
      <c r="AM52" s="25"/>
      <c r="AN52" s="26"/>
    </row>
    <row r="53" spans="3:42" x14ac:dyDescent="0.25">
      <c r="D53" s="16"/>
      <c r="E53" s="17"/>
      <c r="F53" s="18"/>
      <c r="G53" s="18"/>
      <c r="H53" s="18"/>
      <c r="J53" s="20"/>
      <c r="K53" s="21"/>
      <c r="L53" s="22"/>
      <c r="M53" s="22"/>
      <c r="N53" s="22"/>
      <c r="O53" s="23"/>
      <c r="P53" s="22"/>
      <c r="Q53" s="22"/>
      <c r="R53" s="23"/>
      <c r="S53" s="22"/>
      <c r="T53" s="22"/>
      <c r="U53" s="23"/>
      <c r="V53" s="22"/>
      <c r="W53" s="22"/>
      <c r="X53" s="23"/>
      <c r="Y53" s="22"/>
      <c r="Z53" s="22"/>
      <c r="AA53" s="24"/>
      <c r="AB53" s="22"/>
      <c r="AC53" s="22"/>
      <c r="AD53" s="23"/>
      <c r="AE53" s="22"/>
      <c r="AF53" s="22"/>
      <c r="AG53" s="25"/>
      <c r="AH53" s="22"/>
      <c r="AI53" s="22"/>
      <c r="AJ53" s="25"/>
      <c r="AK53" s="22"/>
      <c r="AL53" s="22"/>
      <c r="AM53" s="25"/>
      <c r="AN53" s="26"/>
    </row>
    <row r="54" spans="3:42" s="27" customFormat="1" x14ac:dyDescent="0.25">
      <c r="C54" s="29"/>
      <c r="D54" s="16"/>
      <c r="E54" s="17"/>
      <c r="F54" s="18"/>
      <c r="G54" s="18"/>
      <c r="H54" s="18"/>
      <c r="I54" s="19"/>
      <c r="J54" s="20"/>
      <c r="K54" s="21"/>
      <c r="L54" s="22"/>
      <c r="M54" s="22"/>
      <c r="N54" s="22"/>
      <c r="O54" s="23"/>
      <c r="P54" s="22"/>
      <c r="Q54" s="22"/>
      <c r="R54" s="23"/>
      <c r="S54" s="22"/>
      <c r="T54" s="22"/>
      <c r="U54" s="23"/>
      <c r="V54" s="22"/>
      <c r="W54" s="22"/>
      <c r="X54" s="23"/>
      <c r="Y54" s="22"/>
      <c r="Z54" s="22"/>
      <c r="AA54" s="24"/>
      <c r="AB54" s="22"/>
      <c r="AC54" s="22"/>
      <c r="AD54" s="23"/>
      <c r="AE54" s="22"/>
      <c r="AF54" s="22"/>
      <c r="AG54" s="25"/>
      <c r="AH54" s="22"/>
      <c r="AI54" s="22"/>
      <c r="AJ54" s="25"/>
      <c r="AK54" s="22"/>
      <c r="AL54" s="22"/>
      <c r="AM54" s="25"/>
      <c r="AN54" s="26"/>
      <c r="AP54" s="28"/>
    </row>
    <row r="55" spans="3:42" s="27" customFormat="1" x14ac:dyDescent="0.25">
      <c r="C55" s="29"/>
      <c r="D55" s="16"/>
      <c r="E55" s="17"/>
      <c r="F55" s="18"/>
      <c r="G55" s="18"/>
      <c r="H55" s="18"/>
      <c r="I55" s="19"/>
      <c r="J55" s="20"/>
      <c r="K55" s="21"/>
      <c r="L55" s="22"/>
      <c r="M55" s="22"/>
      <c r="N55" s="22"/>
      <c r="O55" s="23"/>
      <c r="P55" s="22"/>
      <c r="Q55" s="22"/>
      <c r="R55" s="23"/>
      <c r="S55" s="22"/>
      <c r="T55" s="22"/>
      <c r="U55" s="23"/>
      <c r="V55" s="22"/>
      <c r="W55" s="22"/>
      <c r="X55" s="23"/>
      <c r="Y55" s="22"/>
      <c r="Z55" s="22"/>
      <c r="AA55" s="24"/>
      <c r="AB55" s="22"/>
      <c r="AC55" s="22"/>
      <c r="AD55" s="23"/>
      <c r="AE55" s="22"/>
      <c r="AF55" s="22"/>
      <c r="AG55" s="25"/>
      <c r="AH55" s="22"/>
      <c r="AI55" s="22"/>
      <c r="AJ55" s="25"/>
      <c r="AK55" s="22"/>
      <c r="AL55" s="22"/>
      <c r="AM55" s="25"/>
      <c r="AN55" s="26"/>
      <c r="AP55" s="28"/>
    </row>
    <row r="56" spans="3:42" s="27" customFormat="1" x14ac:dyDescent="0.25">
      <c r="C56" s="29"/>
      <c r="D56" s="16"/>
      <c r="E56" s="17"/>
      <c r="F56" s="18"/>
      <c r="G56" s="18"/>
      <c r="H56" s="18"/>
      <c r="I56" s="19"/>
      <c r="J56" s="20"/>
      <c r="K56" s="21"/>
      <c r="L56" s="22"/>
      <c r="M56" s="22"/>
      <c r="N56" s="22"/>
      <c r="O56" s="23"/>
      <c r="P56" s="22"/>
      <c r="Q56" s="22"/>
      <c r="R56" s="23"/>
      <c r="S56" s="22"/>
      <c r="T56" s="22"/>
      <c r="U56" s="23"/>
      <c r="V56" s="22"/>
      <c r="W56" s="22"/>
      <c r="X56" s="23"/>
      <c r="Y56" s="22"/>
      <c r="Z56" s="22"/>
      <c r="AA56" s="24"/>
      <c r="AB56" s="22"/>
      <c r="AC56" s="22"/>
      <c r="AD56" s="23"/>
      <c r="AE56" s="22"/>
      <c r="AF56" s="22"/>
      <c r="AG56" s="25"/>
      <c r="AH56" s="22"/>
      <c r="AI56" s="22"/>
      <c r="AJ56" s="25"/>
      <c r="AK56" s="22"/>
      <c r="AL56" s="22"/>
      <c r="AM56" s="25"/>
      <c r="AN56" s="26"/>
      <c r="AP56" s="28"/>
    </row>
    <row r="57" spans="3:42" s="27" customFormat="1" x14ac:dyDescent="0.25">
      <c r="C57" s="29"/>
      <c r="D57" s="16"/>
      <c r="E57" s="17"/>
      <c r="F57" s="18"/>
      <c r="G57" s="18"/>
      <c r="H57" s="18"/>
      <c r="I57" s="19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  <c r="AP57" s="28"/>
    </row>
    <row r="58" spans="3:42" s="27" customFormat="1" x14ac:dyDescent="0.25">
      <c r="C58" s="29"/>
      <c r="D58" s="16"/>
      <c r="E58" s="17"/>
      <c r="F58" s="18"/>
      <c r="G58" s="18"/>
      <c r="H58" s="18"/>
      <c r="I58" s="19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  <c r="AP58" s="28"/>
    </row>
    <row r="59" spans="3:42" s="27" customFormat="1" x14ac:dyDescent="0.25">
      <c r="D59" s="16"/>
      <c r="E59" s="17"/>
      <c r="F59" s="18"/>
      <c r="G59" s="18"/>
      <c r="H59" s="18"/>
      <c r="I59" s="19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  <c r="AP59" s="28"/>
    </row>
    <row r="60" spans="3:42" s="27" customFormat="1" x14ac:dyDescent="0.25">
      <c r="D60" s="16"/>
      <c r="E60" s="17"/>
      <c r="F60" s="18"/>
      <c r="G60" s="18"/>
      <c r="H60" s="18"/>
      <c r="I60" s="19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  <c r="AP60" s="28"/>
    </row>
    <row r="61" spans="3:42" s="27" customFormat="1" x14ac:dyDescent="0.25">
      <c r="D61" s="16"/>
      <c r="E61" s="17"/>
      <c r="F61" s="18"/>
      <c r="G61" s="18"/>
      <c r="H61" s="18"/>
      <c r="I61" s="19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  <c r="AP61" s="28"/>
    </row>
    <row r="62" spans="3:42" s="27" customFormat="1" x14ac:dyDescent="0.25">
      <c r="D62" s="16"/>
      <c r="E62" s="17"/>
      <c r="F62" s="18"/>
      <c r="G62" s="18"/>
      <c r="H62" s="18"/>
      <c r="I62" s="19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  <c r="AP62" s="28"/>
    </row>
    <row r="63" spans="3:42" s="27" customFormat="1" x14ac:dyDescent="0.25">
      <c r="D63" s="16"/>
      <c r="E63" s="17"/>
      <c r="F63" s="18"/>
      <c r="G63" s="18"/>
      <c r="H63" s="18"/>
      <c r="I63" s="19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  <c r="AP63" s="28"/>
    </row>
    <row r="64" spans="3:42" s="27" customFormat="1" x14ac:dyDescent="0.25">
      <c r="D64" s="16"/>
      <c r="E64" s="17"/>
      <c r="F64" s="18"/>
      <c r="G64" s="18"/>
      <c r="H64" s="18"/>
      <c r="I64" s="19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  <c r="AP64" s="28"/>
    </row>
    <row r="65" spans="4:42" s="27" customFormat="1" x14ac:dyDescent="0.25">
      <c r="D65" s="16"/>
      <c r="E65" s="17"/>
      <c r="F65" s="18"/>
      <c r="G65" s="18"/>
      <c r="H65" s="18"/>
      <c r="I65" s="19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  <c r="AP65" s="28"/>
    </row>
    <row r="66" spans="4:42" s="27" customFormat="1" x14ac:dyDescent="0.25">
      <c r="D66" s="16"/>
      <c r="E66" s="17"/>
      <c r="F66" s="18"/>
      <c r="G66" s="18"/>
      <c r="H66" s="18"/>
      <c r="I66" s="19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  <c r="AP66" s="28"/>
    </row>
    <row r="67" spans="4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22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30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18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3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3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3:42" x14ac:dyDescent="0.25">
      <c r="C4355" s="27"/>
    </row>
    <row r="4356" spans="3:42" x14ac:dyDescent="0.25">
      <c r="C4356" s="27"/>
    </row>
    <row r="4357" spans="3:42" x14ac:dyDescent="0.25">
      <c r="C4357" s="27"/>
    </row>
    <row r="4358" spans="3:42" x14ac:dyDescent="0.25">
      <c r="C4358" s="27"/>
    </row>
    <row r="4359" spans="3:42" x14ac:dyDescent="0.25">
      <c r="C4359" s="27"/>
    </row>
  </sheetData>
  <sortState ref="A5:AQ4359">
    <sortCondition descending="1" ref="AN4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" right="0.22" top="0.5" bottom="0.37" header="0.17" footer="0.17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AMBK</vt:lpstr>
      <vt:lpstr>'UC AMBK'!_FilterDatabase</vt:lpstr>
      <vt:lpstr>'UC AMBK'!Print_Titles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2022-09-05T22:25:48Z</cp:lastPrinted>
  <dcterms:created xsi:type="dcterms:W3CDTF">2022-08-03T17:21:01Z</dcterms:created>
  <dcterms:modified xsi:type="dcterms:W3CDTF">2022-09-14T17:31:52Z</dcterms:modified>
</cp:coreProperties>
</file>