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KABAL\"/>
    </mc:Choice>
  </mc:AlternateContent>
  <bookViews>
    <workbookView xWindow="0" yWindow="0" windowWidth="20490" windowHeight="7650"/>
  </bookViews>
  <sheets>
    <sheet name="UC BARA BANDAI" sheetId="1" r:id="rId1"/>
  </sheets>
  <definedNames>
    <definedName name="_xlnm._FilterDatabase" localSheetId="0">'UC BARA BANDAI'!$D$3:$CH$78</definedName>
    <definedName name="_xlnm.Print_Titles" localSheetId="0">'UC BARA BANDAI'!$2:$3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1" l="1"/>
  <c r="O53" i="1"/>
  <c r="AN53" i="1" s="1"/>
  <c r="X46" i="1" l="1"/>
  <c r="R46" i="1"/>
  <c r="O46" i="1"/>
  <c r="R63" i="1"/>
  <c r="O63" i="1"/>
  <c r="X45" i="1"/>
  <c r="X28" i="1"/>
  <c r="AA34" i="1"/>
  <c r="U34" i="1"/>
  <c r="X42" i="1"/>
  <c r="X43" i="1"/>
  <c r="X20" i="1"/>
  <c r="X24" i="1"/>
  <c r="X33" i="1"/>
  <c r="X15" i="1"/>
  <c r="X30" i="1"/>
  <c r="X17" i="1"/>
  <c r="X29" i="1"/>
  <c r="X16" i="1"/>
  <c r="X18" i="1"/>
  <c r="X12" i="1"/>
  <c r="R37" i="1"/>
  <c r="AA27" i="1"/>
  <c r="R44" i="1"/>
  <c r="O44" i="1"/>
  <c r="AA32" i="1"/>
  <c r="X7" i="1"/>
  <c r="X47" i="1"/>
  <c r="X4" i="1"/>
  <c r="AJ22" i="1"/>
  <c r="AN79" i="1" l="1"/>
  <c r="AN46" i="1"/>
  <c r="U63" i="1"/>
  <c r="AN63" i="1" s="1"/>
  <c r="R78" i="1"/>
  <c r="O78" i="1"/>
  <c r="R77" i="1"/>
  <c r="O77" i="1"/>
  <c r="AN77" i="1" s="1"/>
  <c r="U76" i="1"/>
  <c r="O76" i="1"/>
  <c r="R45" i="1"/>
  <c r="O45" i="1"/>
  <c r="AN45" i="1" s="1"/>
  <c r="R75" i="1"/>
  <c r="O75" i="1"/>
  <c r="R74" i="1"/>
  <c r="O74" i="1"/>
  <c r="U73" i="1"/>
  <c r="R73" i="1"/>
  <c r="O73" i="1"/>
  <c r="R28" i="1"/>
  <c r="O28" i="1"/>
  <c r="AN28" i="1" s="1"/>
  <c r="U72" i="1"/>
  <c r="R72" i="1"/>
  <c r="O72" i="1"/>
  <c r="R34" i="1"/>
  <c r="O34" i="1"/>
  <c r="U71" i="1"/>
  <c r="R71" i="1"/>
  <c r="O71" i="1"/>
  <c r="R42" i="1"/>
  <c r="O42" i="1"/>
  <c r="AA70" i="1"/>
  <c r="U70" i="1"/>
  <c r="R70" i="1"/>
  <c r="O70" i="1"/>
  <c r="R43" i="1"/>
  <c r="O43" i="1"/>
  <c r="AN43" i="1" s="1"/>
  <c r="U69" i="1"/>
  <c r="R69" i="1"/>
  <c r="O69" i="1"/>
  <c r="AD68" i="1"/>
  <c r="U68" i="1"/>
  <c r="R68" i="1"/>
  <c r="O68" i="1"/>
  <c r="U67" i="1"/>
  <c r="R67" i="1"/>
  <c r="O67" i="1"/>
  <c r="R20" i="1"/>
  <c r="O20" i="1"/>
  <c r="AN20" i="1" s="1"/>
  <c r="R66" i="1"/>
  <c r="O66" i="1"/>
  <c r="R24" i="1"/>
  <c r="O24" i="1"/>
  <c r="U65" i="1"/>
  <c r="R65" i="1"/>
  <c r="O65" i="1"/>
  <c r="R33" i="1"/>
  <c r="O33" i="1"/>
  <c r="R15" i="1"/>
  <c r="O15" i="1"/>
  <c r="AN15" i="1" s="1"/>
  <c r="R30" i="1"/>
  <c r="O30" i="1"/>
  <c r="R17" i="1"/>
  <c r="O17" i="1"/>
  <c r="R64" i="1"/>
  <c r="O64" i="1"/>
  <c r="R29" i="1"/>
  <c r="O29" i="1"/>
  <c r="AN29" i="1" s="1"/>
  <c r="R19" i="1"/>
  <c r="AN19" i="1" s="1"/>
  <c r="O19" i="1"/>
  <c r="R16" i="1"/>
  <c r="O16" i="1"/>
  <c r="AN16" i="1" s="1"/>
  <c r="R14" i="1"/>
  <c r="O14" i="1"/>
  <c r="R18" i="1"/>
  <c r="O18" i="1"/>
  <c r="AN18" i="1" s="1"/>
  <c r="AA62" i="1"/>
  <c r="U62" i="1"/>
  <c r="R62" i="1"/>
  <c r="O62" i="1"/>
  <c r="R61" i="1"/>
  <c r="O61" i="1"/>
  <c r="U60" i="1"/>
  <c r="R60" i="1"/>
  <c r="O60" i="1"/>
  <c r="R12" i="1"/>
  <c r="O12" i="1"/>
  <c r="AA59" i="1"/>
  <c r="U59" i="1"/>
  <c r="R59" i="1"/>
  <c r="O59" i="1"/>
  <c r="U58" i="1"/>
  <c r="R58" i="1"/>
  <c r="AN58" i="1" s="1"/>
  <c r="O58" i="1"/>
  <c r="U57" i="1"/>
  <c r="R57" i="1"/>
  <c r="O57" i="1"/>
  <c r="AN57" i="1" s="1"/>
  <c r="AD56" i="1"/>
  <c r="AA56" i="1"/>
  <c r="U56" i="1"/>
  <c r="R56" i="1"/>
  <c r="O56" i="1"/>
  <c r="X37" i="1"/>
  <c r="O37" i="1"/>
  <c r="AN37" i="1" s="1"/>
  <c r="X55" i="1"/>
  <c r="O55" i="1"/>
  <c r="U27" i="1"/>
  <c r="R27" i="1"/>
  <c r="O27" i="1"/>
  <c r="X44" i="1"/>
  <c r="U32" i="1"/>
  <c r="R32" i="1"/>
  <c r="O32" i="1"/>
  <c r="AN32" i="1" s="1"/>
  <c r="X54" i="1"/>
  <c r="R54" i="1"/>
  <c r="O54" i="1"/>
  <c r="R7" i="1"/>
  <c r="O7" i="1"/>
  <c r="AA52" i="1"/>
  <c r="U52" i="1"/>
  <c r="R52" i="1"/>
  <c r="AN52" i="1" s="1"/>
  <c r="O52" i="1"/>
  <c r="AA51" i="1"/>
  <c r="U51" i="1"/>
  <c r="R51" i="1"/>
  <c r="O51" i="1"/>
  <c r="AA50" i="1"/>
  <c r="U50" i="1"/>
  <c r="R50" i="1"/>
  <c r="O50" i="1"/>
  <c r="X49" i="1"/>
  <c r="R49" i="1"/>
  <c r="O49" i="1"/>
  <c r="AA48" i="1"/>
  <c r="U48" i="1"/>
  <c r="R48" i="1"/>
  <c r="O48" i="1"/>
  <c r="R47" i="1"/>
  <c r="O47" i="1"/>
  <c r="R4" i="1"/>
  <c r="O4" i="1"/>
  <c r="AN4" i="1" s="1"/>
  <c r="AD41" i="1"/>
  <c r="AA41" i="1"/>
  <c r="U41" i="1"/>
  <c r="R41" i="1"/>
  <c r="O41" i="1"/>
  <c r="X40" i="1"/>
  <c r="R40" i="1"/>
  <c r="O40" i="1"/>
  <c r="AN40" i="1" s="1"/>
  <c r="U39" i="1"/>
  <c r="R39" i="1"/>
  <c r="O39" i="1"/>
  <c r="AJ38" i="1"/>
  <c r="X38" i="1"/>
  <c r="R38" i="1"/>
  <c r="O38" i="1"/>
  <c r="AA36" i="1"/>
  <c r="U36" i="1"/>
  <c r="R36" i="1"/>
  <c r="O36" i="1"/>
  <c r="AJ35" i="1"/>
  <c r="AD35" i="1"/>
  <c r="AA35" i="1"/>
  <c r="U35" i="1"/>
  <c r="R35" i="1"/>
  <c r="O35" i="1"/>
  <c r="AA22" i="1"/>
  <c r="U22" i="1"/>
  <c r="R22" i="1"/>
  <c r="O22" i="1"/>
  <c r="AG31" i="1"/>
  <c r="AD31" i="1"/>
  <c r="AA31" i="1"/>
  <c r="U31" i="1"/>
  <c r="R31" i="1"/>
  <c r="O31" i="1"/>
  <c r="AG26" i="1"/>
  <c r="AD26" i="1"/>
  <c r="AA26" i="1"/>
  <c r="U26" i="1"/>
  <c r="R26" i="1"/>
  <c r="O26" i="1"/>
  <c r="AJ25" i="1"/>
  <c r="X25" i="1"/>
  <c r="R25" i="1"/>
  <c r="O25" i="1"/>
  <c r="AJ23" i="1"/>
  <c r="AA23" i="1"/>
  <c r="U23" i="1"/>
  <c r="R23" i="1"/>
  <c r="O23" i="1"/>
  <c r="AJ21" i="1"/>
  <c r="X21" i="1"/>
  <c r="R21" i="1"/>
  <c r="O21" i="1"/>
  <c r="X13" i="1"/>
  <c r="R13" i="1"/>
  <c r="O13" i="1"/>
  <c r="AG11" i="1"/>
  <c r="AD11" i="1"/>
  <c r="AA11" i="1"/>
  <c r="U11" i="1"/>
  <c r="R11" i="1"/>
  <c r="O11" i="1"/>
  <c r="AJ10" i="1"/>
  <c r="AD10" i="1"/>
  <c r="AA10" i="1"/>
  <c r="U10" i="1"/>
  <c r="R10" i="1"/>
  <c r="O10" i="1"/>
  <c r="AA9" i="1"/>
  <c r="U9" i="1"/>
  <c r="R9" i="1"/>
  <c r="O9" i="1"/>
  <c r="X8" i="1"/>
  <c r="R8" i="1"/>
  <c r="O8" i="1"/>
  <c r="X6" i="1"/>
  <c r="R6" i="1"/>
  <c r="O6" i="1"/>
  <c r="X5" i="1"/>
  <c r="R5" i="1"/>
  <c r="O5" i="1"/>
  <c r="AN48" i="1" l="1"/>
  <c r="AN42" i="1"/>
  <c r="AN33" i="1"/>
  <c r="AN34" i="1"/>
  <c r="AN75" i="1"/>
  <c r="AN31" i="1"/>
  <c r="AN62" i="1"/>
  <c r="AN11" i="1"/>
  <c r="AN25" i="1"/>
  <c r="AN36" i="1"/>
  <c r="AN21" i="1"/>
  <c r="AN26" i="1"/>
  <c r="AN50" i="1"/>
  <c r="AN55" i="1"/>
  <c r="AN56" i="1"/>
  <c r="AN12" i="1"/>
  <c r="AN61" i="1"/>
  <c r="AN64" i="1"/>
  <c r="AN30" i="1"/>
  <c r="AN66" i="1"/>
  <c r="AN68" i="1"/>
  <c r="AN69" i="1"/>
  <c r="AN67" i="1"/>
  <c r="AN76" i="1"/>
  <c r="AN44" i="1"/>
  <c r="AN9" i="1"/>
  <c r="AN23" i="1"/>
  <c r="AN41" i="1"/>
  <c r="AN22" i="1"/>
  <c r="AN35" i="1"/>
  <c r="AN54" i="1"/>
  <c r="AN27" i="1"/>
  <c r="AN60" i="1"/>
  <c r="AN71" i="1"/>
  <c r="AN73" i="1"/>
  <c r="AN5" i="1"/>
  <c r="AN10" i="1"/>
  <c r="AN38" i="1"/>
  <c r="AN6" i="1"/>
  <c r="AN8" i="1"/>
  <c r="AN13" i="1"/>
  <c r="AN39" i="1"/>
  <c r="AN47" i="1"/>
  <c r="AN49" i="1"/>
  <c r="AN51" i="1"/>
  <c r="AN7" i="1"/>
  <c r="AN59" i="1"/>
  <c r="AN14" i="1"/>
  <c r="AN17" i="1"/>
  <c r="AN65" i="1"/>
  <c r="AN24" i="1"/>
  <c r="AN70" i="1"/>
  <c r="AN72" i="1"/>
  <c r="AN74" i="1"/>
  <c r="AN78" i="1"/>
</calcChain>
</file>

<file path=xl/sharedStrings.xml><?xml version="1.0" encoding="utf-8"?>
<sst xmlns="http://schemas.openxmlformats.org/spreadsheetml/2006/main" count="1475" uniqueCount="404">
  <si>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</si>
  <si>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</si>
  <si>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</si>
  <si>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</si>
  <si>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</si>
  <si>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</si>
  <si>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</si>
  <si>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</si>
  <si>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</si>
  <si>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</si>
  <si>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</si>
  <si>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</si>
  <si>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</si>
  <si>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</si>
  <si>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</si>
  <si>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</si>
  <si>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</si>
  <si>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</si>
  <si>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</si>
  <si>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</si>
  <si>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</si>
  <si>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</si>
  <si>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</si>
  <si>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BARA BANDAI</t>
  </si>
  <si>
    <t>AZIZ KHAN</t>
  </si>
  <si>
    <t>KHURSHID ALI KHAN</t>
  </si>
  <si>
    <t>1560285274125</t>
  </si>
  <si>
    <t>Male</t>
  </si>
  <si>
    <t>SWAT</t>
  </si>
  <si>
    <t>NULL</t>
  </si>
  <si>
    <t>Village and post Office Bara Bandai Tehsil Kabal District Swat</t>
  </si>
  <si>
    <t>3409482422</t>
  </si>
  <si>
    <t>JAFAR HUSSAIN</t>
  </si>
  <si>
    <t>IQBAL HUSSAIN</t>
  </si>
  <si>
    <t>1560403673257</t>
  </si>
  <si>
    <t>Vill and Po Ningolai swat</t>
  </si>
  <si>
    <t>3479398198</t>
  </si>
  <si>
    <t>RAHMAT ALI KHAN</t>
  </si>
  <si>
    <t>HUSSAIN AHMAD</t>
  </si>
  <si>
    <t>1560261546249</t>
  </si>
  <si>
    <t>Bara Bandai tehsil kabal swat</t>
  </si>
  <si>
    <t>3461954296</t>
  </si>
  <si>
    <t>SULTAN HUSSAIN</t>
  </si>
  <si>
    <t>1560403777575</t>
  </si>
  <si>
    <t>Mohallah band Village mam dherai koza bandai tehsil Kabal district Swat</t>
  </si>
  <si>
    <t>3102059899</t>
  </si>
  <si>
    <t>MUHAMMAD IKRAM ULLAH</t>
  </si>
  <si>
    <t>UBAIDULLAH</t>
  </si>
  <si>
    <t>1560261308601</t>
  </si>
  <si>
    <t>Village and  PO Bara Bandai Teshil Kabal District Swat</t>
  </si>
  <si>
    <t>3469655833</t>
  </si>
  <si>
    <t>WAJID ALI</t>
  </si>
  <si>
    <t>ALI RAHMAN</t>
  </si>
  <si>
    <t>1560242221257</t>
  </si>
  <si>
    <t>Vill Mam Dherai Post office koza Bandi teh Kabal distt swat</t>
  </si>
  <si>
    <t>3201951799</t>
  </si>
  <si>
    <t>IRFAN UD DIN</t>
  </si>
  <si>
    <t>SIRAJ UD DIN</t>
  </si>
  <si>
    <t>1560403452405</t>
  </si>
  <si>
    <t>BARA BANDAI TEHSIL KABAL DISTT SWAT</t>
  </si>
  <si>
    <t>3441911213</t>
  </si>
  <si>
    <t>HUSSAIN SHAH</t>
  </si>
  <si>
    <t>MUHAMMAD ZAHEER</t>
  </si>
  <si>
    <t>1560278508571</t>
  </si>
  <si>
    <t>Same</t>
  </si>
  <si>
    <t>3469180809</t>
  </si>
  <si>
    <t>NASIR ALI</t>
  </si>
  <si>
    <t>BAHADAR ALI</t>
  </si>
  <si>
    <t>1560246291541</t>
  </si>
  <si>
    <t>Village Ghorija PO Bara Bandai Tehsil and District Swat</t>
  </si>
  <si>
    <t>3459515355</t>
  </si>
  <si>
    <t>ASHFAQ ALI KHAN</t>
  </si>
  <si>
    <t>GHULAM AKBAR</t>
  </si>
  <si>
    <t>1560291343427</t>
  </si>
  <si>
    <t>Village and PO Ningolai Tehsil Kabal District Swat KPK</t>
  </si>
  <si>
    <t>3120386472</t>
  </si>
  <si>
    <t>ANWAR AHMAD SADIQI</t>
  </si>
  <si>
    <t>JAHAN ZADA</t>
  </si>
  <si>
    <t>1560403408095</t>
  </si>
  <si>
    <t>Moh Malak Abad Village and Post Office Ningolai tehsil kabal Distt swat</t>
  </si>
  <si>
    <t>3134123633</t>
  </si>
  <si>
    <t>TARIQ IQBAL KHAN</t>
  </si>
  <si>
    <t>MUHAMMAD FAHIM KHAN</t>
  </si>
  <si>
    <t>1560242116803</t>
  </si>
  <si>
    <t>Village and post office Ningolai Tehsil Kabal District Swat</t>
  </si>
  <si>
    <t>3449504706</t>
  </si>
  <si>
    <t>ANAYAT ULLAH</t>
  </si>
  <si>
    <t>TABI ULLAH</t>
  </si>
  <si>
    <t>1560289582501</t>
  </si>
  <si>
    <t>Village and Post Office Bara Bandai Tehsil Kabal District Swat</t>
  </si>
  <si>
    <t>3472660504</t>
  </si>
  <si>
    <t>FAZAL WAHID</t>
  </si>
  <si>
    <t>SHER AZIM</t>
  </si>
  <si>
    <t>1560244996959</t>
  </si>
  <si>
    <t>Village and Post Office Ningolai Tehsil Kabal District Swat</t>
  </si>
  <si>
    <t>3449509023</t>
  </si>
  <si>
    <t>INAMULLAH</t>
  </si>
  <si>
    <t>1560403455127</t>
  </si>
  <si>
    <t>Village and PO Bara Bandai Tehsil Kabal District Swat</t>
  </si>
  <si>
    <t>3471932299</t>
  </si>
  <si>
    <t>IMRAN KHAN</t>
  </si>
  <si>
    <t>WATAN NABI</t>
  </si>
  <si>
    <t>1560214643823</t>
  </si>
  <si>
    <t>Village Delay Bara Bandai Tehsil Kabal District Swat KPK Pakistan</t>
  </si>
  <si>
    <t>3149823595</t>
  </si>
  <si>
    <t>OSAMA AHMAD</t>
  </si>
  <si>
    <t>FAZAL SUBHAN</t>
  </si>
  <si>
    <t>1560403862731</t>
  </si>
  <si>
    <t>Mohallah Ghound Village and Post Office Box Ningolai Tehsil Kabal District Swat</t>
  </si>
  <si>
    <t>3189154803</t>
  </si>
  <si>
    <t>MUHAMMAD IRFAN</t>
  </si>
  <si>
    <t>MUHAMMAD SHER ALI JAN</t>
  </si>
  <si>
    <t>1560403407843</t>
  </si>
  <si>
    <t>VIllage and Post office Ningolai Mohallah Balakhti Tehsil Kabal District Swat</t>
  </si>
  <si>
    <t>3479115397</t>
  </si>
  <si>
    <t>SHAUKAT ALI KHAN</t>
  </si>
  <si>
    <t>1560243738981</t>
  </si>
  <si>
    <t>Bara Bandai tehsil kabal</t>
  </si>
  <si>
    <t>3461954295</t>
  </si>
  <si>
    <t>ASAD ABDUL RAHMAN</t>
  </si>
  <si>
    <t>ABDUL RAHMAN KHAN</t>
  </si>
  <si>
    <t>1560231702691</t>
  </si>
  <si>
    <t>Village and UC Bara Bandai Tehsil Kabal District Swat</t>
  </si>
  <si>
    <t>3113121215</t>
  </si>
  <si>
    <t>SHAUKAT ALI</t>
  </si>
  <si>
    <t>TASIR JAN</t>
  </si>
  <si>
    <t>1560243792135</t>
  </si>
  <si>
    <t>village and post office  Ningolai Tehsil kabal District Swat</t>
  </si>
  <si>
    <t>3459751915</t>
  </si>
  <si>
    <t>BARKAT ALI</t>
  </si>
  <si>
    <t>MUHAMMAD IBRAHIM</t>
  </si>
  <si>
    <t>1560263405259</t>
  </si>
  <si>
    <t>Bara bandai teh kabal distt swat Mohalla Matra</t>
  </si>
  <si>
    <t>3449905554</t>
  </si>
  <si>
    <t>ZIA UL ISLAM</t>
  </si>
  <si>
    <t>MIAN ALIM ZADA</t>
  </si>
  <si>
    <t>1560205408175</t>
  </si>
  <si>
    <t>Po Bara bandai tehsil kabal district swat</t>
  </si>
  <si>
    <t>23450693531</t>
  </si>
  <si>
    <t>ISA KHAN</t>
  </si>
  <si>
    <t>MUNAWAR KHAN</t>
  </si>
  <si>
    <t>1560403584081</t>
  </si>
  <si>
    <t>Village ningolai distt swat kpk</t>
  </si>
  <si>
    <t>3439633589</t>
  </si>
  <si>
    <t>NASAR ALI SHAH</t>
  </si>
  <si>
    <t>MUHAMMAD ISMAIL</t>
  </si>
  <si>
    <t>1560403396587</t>
  </si>
  <si>
    <t>Moh  Malak abad village and P O Ningolai Teh  Kabal Dist  Swat</t>
  </si>
  <si>
    <t>3421924512</t>
  </si>
  <si>
    <t>SOHAIL AHMAD</t>
  </si>
  <si>
    <t>AFTAB AHMAD</t>
  </si>
  <si>
    <t>1560403392417</t>
  </si>
  <si>
    <t>Village and post office Ningolai kabal swat</t>
  </si>
  <si>
    <t>3417704623</t>
  </si>
  <si>
    <t>MUHAMMAD ABDULLAH</t>
  </si>
  <si>
    <t>FAZAL QAYUM</t>
  </si>
  <si>
    <t>1560202992701</t>
  </si>
  <si>
    <t>Village and PO Ningolai Tehsil Kabal District Swat KP Pakistan</t>
  </si>
  <si>
    <t>3429856531</t>
  </si>
  <si>
    <t>SULTAN ALI</t>
  </si>
  <si>
    <t>1560267988233</t>
  </si>
  <si>
    <t>Vill and PO Bara Bandai Tehsil Kabal District Swat</t>
  </si>
  <si>
    <t>3329464046</t>
  </si>
  <si>
    <t>MUHAMMAD HASSAN</t>
  </si>
  <si>
    <t>MUHAMMAD ROSHAN</t>
  </si>
  <si>
    <t>1560403752401</t>
  </si>
  <si>
    <t>Village Jalawan POst Office Bara Bandai Tehsil Kabal Distt Swat</t>
  </si>
  <si>
    <t>3445339999</t>
  </si>
  <si>
    <t>HAIDER ALI</t>
  </si>
  <si>
    <t>MUHAMMAD WAFAYEE</t>
  </si>
  <si>
    <t>1560204168903</t>
  </si>
  <si>
    <t>Village and Po Bara Bandai Tehsil kabal District swat</t>
  </si>
  <si>
    <t>3469465716</t>
  </si>
  <si>
    <t>ZEESHAN ALI</t>
  </si>
  <si>
    <t>ANWAR ALI</t>
  </si>
  <si>
    <t>1560403873821</t>
  </si>
  <si>
    <t>Mohala hafiz baba bara bandai tehsil kabal swat</t>
  </si>
  <si>
    <t>3150085144</t>
  </si>
  <si>
    <t>MUHAMMAD YOUSAF</t>
  </si>
  <si>
    <t>AZIZ URRAHIM</t>
  </si>
  <si>
    <t>1560403400287</t>
  </si>
  <si>
    <t>village and post office Ningolai Ghound  tehsilKabal Swat</t>
  </si>
  <si>
    <t>3419218170</t>
  </si>
  <si>
    <t>ADNAN KHAN</t>
  </si>
  <si>
    <t>HAROON RASHID KHAN</t>
  </si>
  <si>
    <t>1560242666529</t>
  </si>
  <si>
    <t>Bara Bandai Tehsil Kabal Distt Swat</t>
  </si>
  <si>
    <t>3461944393</t>
  </si>
  <si>
    <t>KHADIJA</t>
  </si>
  <si>
    <t>FARIDOON KHAN</t>
  </si>
  <si>
    <t>1560267114474</t>
  </si>
  <si>
    <t>CO Bakht Akbar Mohallah Sarhad Colony village and PO Bara Bandai Tehsil kabal District Swat</t>
  </si>
  <si>
    <t>3459139690</t>
  </si>
  <si>
    <t>FAWAD ALI</t>
  </si>
  <si>
    <t>MOHAMMAD SHER</t>
  </si>
  <si>
    <t>1560403631881</t>
  </si>
  <si>
    <t>Village and post office bara Bandai tehsil kabal swat</t>
  </si>
  <si>
    <t>3489086585</t>
  </si>
  <si>
    <t>EJAZ ULHAQ</t>
  </si>
  <si>
    <t>EHSAN ULHAQ</t>
  </si>
  <si>
    <t>1560403395147</t>
  </si>
  <si>
    <t>Moh Hafiz baba  bara bandai  swat</t>
  </si>
  <si>
    <t>3449632762</t>
  </si>
  <si>
    <t>NAWAB ALI</t>
  </si>
  <si>
    <t>KHAISTA RAHMAN</t>
  </si>
  <si>
    <t>1560403775473</t>
  </si>
  <si>
    <t>delay p o bara Bandai tehsil Kabal dist swat</t>
  </si>
  <si>
    <t>3468295127</t>
  </si>
  <si>
    <t>ARSHAD ALI SHAH RAJA</t>
  </si>
  <si>
    <t>HABUB UR RAHMAN MIAN</t>
  </si>
  <si>
    <t>1560253115479</t>
  </si>
  <si>
    <t>Mohallah Srakhana Village and PO Bara bandai tehsil Kabal district Swat</t>
  </si>
  <si>
    <t>3447670410</t>
  </si>
  <si>
    <t>QADAR KHAN</t>
  </si>
  <si>
    <t>MUHAMMAD SHARIF</t>
  </si>
  <si>
    <t>1560403627863</t>
  </si>
  <si>
    <t>Ningolai tehsil kabal district swat</t>
  </si>
  <si>
    <t>3469461909</t>
  </si>
  <si>
    <t>IMTIAZ ALI</t>
  </si>
  <si>
    <t>BAKHT AKBAR</t>
  </si>
  <si>
    <t>1560288519005</t>
  </si>
  <si>
    <t>Village and PO Box Bara Bandai Tehsil kabal District Swat</t>
  </si>
  <si>
    <t>3479534736</t>
  </si>
  <si>
    <t>SAJJADKHAN</t>
  </si>
  <si>
    <t>ABDUR RAHMAN KHAN</t>
  </si>
  <si>
    <t>1560403775781</t>
  </si>
  <si>
    <t>delay po bara bandai  teh kabal dist  swat</t>
  </si>
  <si>
    <t>3419750800</t>
  </si>
  <si>
    <t>ZIAULLAH</t>
  </si>
  <si>
    <t>AZIZULLAH</t>
  </si>
  <si>
    <t>1560225209469</t>
  </si>
  <si>
    <t>VPO Bara Bandai Tehsil Kabal District Swat kpk</t>
  </si>
  <si>
    <t>3450245105</t>
  </si>
  <si>
    <t>SAMI UR RAHMAN</t>
  </si>
  <si>
    <t>KHAIR UR RAHMAN</t>
  </si>
  <si>
    <t>1560403445353</t>
  </si>
  <si>
    <t>As Above</t>
  </si>
  <si>
    <t>3439607606</t>
  </si>
  <si>
    <t>YAHYA RAHMAN</t>
  </si>
  <si>
    <t>BAWAR KHAN</t>
  </si>
  <si>
    <t>1560231173671</t>
  </si>
  <si>
    <t>3449058939</t>
  </si>
  <si>
    <t>HASAN BILAND</t>
  </si>
  <si>
    <t>BAKHT BILAND KHAN</t>
  </si>
  <si>
    <t>1560403995117</t>
  </si>
  <si>
    <t>Muhalla Gulshan Iqbal Ghorijo PO Bara Bandai Tehsil Kabal Distt Swat</t>
  </si>
  <si>
    <t>3155731681</t>
  </si>
  <si>
    <t>NOOR ALAM</t>
  </si>
  <si>
    <t>ABDUL JAMIL</t>
  </si>
  <si>
    <t>1560403698859</t>
  </si>
  <si>
    <t>VPO BARA BANDAI DISTT SWAT KPK</t>
  </si>
  <si>
    <t>3469293091</t>
  </si>
  <si>
    <t>ABID RAHMAN</t>
  </si>
  <si>
    <t>FAZAL RAHMAN</t>
  </si>
  <si>
    <t>1560403416953</t>
  </si>
  <si>
    <t>Bara Bandai Kabal SWAT</t>
  </si>
  <si>
    <t>3444473377</t>
  </si>
  <si>
    <t>HAYAT KHAN</t>
  </si>
  <si>
    <t>GUL ZADA</t>
  </si>
  <si>
    <t>1560268194699</t>
  </si>
  <si>
    <t>Village Bara Bandai tehsil kabal swat</t>
  </si>
  <si>
    <t>3497311437</t>
  </si>
  <si>
    <t>ADIL MUHAMMAD SALIM</t>
  </si>
  <si>
    <t>MUHAMMAD SALEEM</t>
  </si>
  <si>
    <t>1560264329651</t>
  </si>
  <si>
    <t>Village Ghureja PO Bara Bnadai Tehsil Kabal District Swat</t>
  </si>
  <si>
    <t>3449894475</t>
  </si>
  <si>
    <t>SHAH BAKHT NASAR</t>
  </si>
  <si>
    <t>1560271957331</t>
  </si>
  <si>
    <t>Village  and post office Bara Bandai Tehsil Kabal District Swat</t>
  </si>
  <si>
    <t>3444361601</t>
  </si>
  <si>
    <t>MAROOF KHAN</t>
  </si>
  <si>
    <t>SARZAMIN KHAN</t>
  </si>
  <si>
    <t>1560403519191</t>
  </si>
  <si>
    <t>Mohallah Kalay Village Ningolai Tehsil Kabal District Swat</t>
  </si>
  <si>
    <t>3431971404</t>
  </si>
  <si>
    <t>ZAID BADSHAH KHAN</t>
  </si>
  <si>
    <t>BADSHAH KHAN</t>
  </si>
  <si>
    <t>1560403454375</t>
  </si>
  <si>
    <t>Bara Bandai Tehsil Kabal Swat</t>
  </si>
  <si>
    <t>3489415436</t>
  </si>
  <si>
    <t>SHAH FAISAL</t>
  </si>
  <si>
    <t>ROZAMIN KHAN</t>
  </si>
  <si>
    <t>1560403583201</t>
  </si>
  <si>
    <t>post office bara bandai tehsil kabal district swat</t>
  </si>
  <si>
    <t>3477722263</t>
  </si>
  <si>
    <t>NAEEM BAKHT</t>
  </si>
  <si>
    <t>BAKHT NAZIR</t>
  </si>
  <si>
    <t>1560241378503</t>
  </si>
  <si>
    <t>Mohalla Bakht Nazir Village Bara Bandai Tehsil Kabal Distt Swat</t>
  </si>
  <si>
    <t>3033515639</t>
  </si>
  <si>
    <t>SALMAN ALI</t>
  </si>
  <si>
    <t>AKHTAR ALI</t>
  </si>
  <si>
    <t>1560403757213</t>
  </si>
  <si>
    <t>Bara Bandai Ghwarija Swat</t>
  </si>
  <si>
    <t>3481968191</t>
  </si>
  <si>
    <t>AZEEM KHAN</t>
  </si>
  <si>
    <t>LACHBAR</t>
  </si>
  <si>
    <t>1560275182289</t>
  </si>
  <si>
    <t>3418059181</t>
  </si>
  <si>
    <t>NAQASH ALAM</t>
  </si>
  <si>
    <t>MUHAMMAD ANWAR</t>
  </si>
  <si>
    <t>1560403487793</t>
  </si>
  <si>
    <t>Post Office and Village Ningolai Mohallah Ghwand Tehsil Kabal</t>
  </si>
  <si>
    <t>3429618184</t>
  </si>
  <si>
    <t>NISAR ALI</t>
  </si>
  <si>
    <t>MUHAMMAD JAN</t>
  </si>
  <si>
    <t>1560403480271</t>
  </si>
  <si>
    <t>Village Ningolai Mohallah Balakhti Tehsil Kabal District Swat</t>
  </si>
  <si>
    <t>3468295134</t>
  </si>
  <si>
    <t>ASAD IQBAL</t>
  </si>
  <si>
    <t>AKHTAR MUNIR</t>
  </si>
  <si>
    <t>1560403571123</t>
  </si>
  <si>
    <t>Ghorija Bara Bandi Swat</t>
  </si>
  <si>
    <t>3329893310</t>
  </si>
  <si>
    <t>SHAMSHER ALI</t>
  </si>
  <si>
    <t>AHMAF</t>
  </si>
  <si>
    <t>1560290021259</t>
  </si>
  <si>
    <t>ningolai swat</t>
  </si>
  <si>
    <t>3429612196</t>
  </si>
  <si>
    <t>SHEIKH ALAUDDIN KHAN</t>
  </si>
  <si>
    <t>SIRAJ UDDIN</t>
  </si>
  <si>
    <t>1560403751843</t>
  </si>
  <si>
    <t>VPO Ningolai Kabal Swat</t>
  </si>
  <si>
    <t>3479234570</t>
  </si>
  <si>
    <t>MURAD ALI</t>
  </si>
  <si>
    <t>GUL NABI</t>
  </si>
  <si>
    <t>1560276575741</t>
  </si>
  <si>
    <t>VILL AND PO BARA BANDAI TEHSIL KABAL DISTRICT SWAT</t>
  </si>
  <si>
    <t>3139917429</t>
  </si>
  <si>
    <t>JAVED ALI</t>
  </si>
  <si>
    <t>IHSAN ULLAH</t>
  </si>
  <si>
    <t>1560273364153</t>
  </si>
  <si>
    <t>Do</t>
  </si>
  <si>
    <t>3038280222</t>
  </si>
  <si>
    <t>FAWAD KHAN</t>
  </si>
  <si>
    <t>MUZAFAR KHAN</t>
  </si>
  <si>
    <t>1560208720075</t>
  </si>
  <si>
    <t>Mohallah Ghwand  village Ningolai  District Swat  KPK  Pakistan</t>
  </si>
  <si>
    <t>3449891072</t>
  </si>
  <si>
    <t>AYAZ AHMAD</t>
  </si>
  <si>
    <t>AHMAD ZADA</t>
  </si>
  <si>
    <t>1560403467333</t>
  </si>
  <si>
    <t>Village and  Post Office Ningolai Tehsil Kabal District Swat KP</t>
  </si>
  <si>
    <t>3429628986</t>
  </si>
  <si>
    <t>IQBAL AHMAD</t>
  </si>
  <si>
    <t>GUL RAHMAN</t>
  </si>
  <si>
    <t>1560213020337</t>
  </si>
  <si>
    <t>Ghorija bara bandai tehsil Kabal swat</t>
  </si>
  <si>
    <t>3444335072</t>
  </si>
  <si>
    <t>FAZAL GHAFOOR</t>
  </si>
  <si>
    <t>1560403721119</t>
  </si>
  <si>
    <t>Mohala kaloni bara bandai swat tensile kabal</t>
  </si>
  <si>
    <t>3472484855</t>
  </si>
  <si>
    <t>SAIF UL ISLAM</t>
  </si>
  <si>
    <t>1560283835327</t>
  </si>
  <si>
    <t>Po bara bandai tehsil kabal district swat</t>
  </si>
  <si>
    <t>3490481664</t>
  </si>
  <si>
    <t>IJAZ ALI</t>
  </si>
  <si>
    <t>ALI BAKHT</t>
  </si>
  <si>
    <t>1560403871825</t>
  </si>
  <si>
    <t>Ningolai Tehsil Kabal District Swat</t>
  </si>
  <si>
    <t>3444178362</t>
  </si>
  <si>
    <t>SHAH BALI KHAN</t>
  </si>
  <si>
    <t>1560212544071</t>
  </si>
  <si>
    <t>Village and PO Ningolai Tehsil Kabal District Swat</t>
  </si>
  <si>
    <t>3429612056</t>
  </si>
  <si>
    <t>HAMDAN KHAN</t>
  </si>
  <si>
    <t>BAHADAR SHAH</t>
  </si>
  <si>
    <t>1560403584657</t>
  </si>
  <si>
    <t>Bara bandai swat</t>
  </si>
  <si>
    <t>3429127719</t>
  </si>
  <si>
    <t>YOUSAF SHAH</t>
  </si>
  <si>
    <t>AKBAR SAID</t>
  </si>
  <si>
    <t>1560403515107</t>
  </si>
  <si>
    <t>Mohallah Malak Abad Village And Post office Ningolai Tehsil Kabal District Swat</t>
  </si>
  <si>
    <t>3451302315</t>
  </si>
  <si>
    <t>UBAIDULLAH SHAH</t>
  </si>
  <si>
    <t>SHERIN GUL</t>
  </si>
  <si>
    <t>1560403874357</t>
  </si>
  <si>
    <t>Village and Post office Ningolai Tehsil Kabal District Swat</t>
  </si>
  <si>
    <t>3439404184</t>
  </si>
  <si>
    <t>NOMAN ISMAIL</t>
  </si>
  <si>
    <t>1560403737061</t>
  </si>
  <si>
    <t>Ghurejo Swat</t>
  </si>
  <si>
    <t>3460902865</t>
  </si>
  <si>
    <t>ARSHAD RAHIM</t>
  </si>
  <si>
    <t>AZIZ UR RAHIM</t>
  </si>
  <si>
    <t>1560403532107</t>
  </si>
  <si>
    <t>Ningolai ghwand tehsil Kabal swat</t>
  </si>
  <si>
    <t>3451540926</t>
  </si>
  <si>
    <t>S.#</t>
  </si>
  <si>
    <t>DOB</t>
  </si>
  <si>
    <t>BS EQU REQ</t>
  </si>
  <si>
    <t>KANJU</t>
  </si>
  <si>
    <t>SAFI ULLAH</t>
  </si>
  <si>
    <t>SHERIN  ZADA</t>
  </si>
  <si>
    <t>1560703702971</t>
  </si>
  <si>
    <t>Mohallah kalay ningolai tahsil kabal swat</t>
  </si>
  <si>
    <t>3439634126</t>
  </si>
  <si>
    <t>Shifted from kanju</t>
  </si>
  <si>
    <t>BS/Bed marks corrected</t>
  </si>
  <si>
    <t>M.Phil Marks counted</t>
  </si>
  <si>
    <t>3rd TANTATIVE MERIT LIST OF PST MALE UNION COUNCIL BARA BANDAI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</si>
</sst>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5" xfId="0" applyBorder="1"/>
    <xf numFmtId="0" fontId="0" fillId="0" borderId="4" xfId="0" applyBorder="1"/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Q4390"/>
  <sheetViews>
    <sheetView tabSelected="1" view="pageBreakPreview" zoomScale="60" zoomScaleNormal="100" workbookViewId="0">
      <selection activeCell="B7" sqref="B7"/>
    </sheetView>
  </sheetViews>
  <sheetFormatPr defaultRowHeight="15.75" x14ac:dyDescent="0.25"/>
  <cols>
    <col min="1" max="1" width="6.5" style="29" customWidth="1"/>
    <col min="2" max="2" width="4.75" style="29" customWidth="1"/>
    <col min="3" max="3" width="4.375" style="29" customWidth="1"/>
    <col min="4" max="4" width="6.375" style="31" customWidth="1"/>
    <col min="5" max="5" width="10.25" style="32" customWidth="1"/>
    <col min="6" max="6" width="8.125" style="33" customWidth="1"/>
    <col min="7" max="7" width="10.875" style="33" customWidth="1"/>
    <col min="8" max="8" width="14.37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6.375" style="31" customWidth="1"/>
    <col min="17" max="17" width="7.1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7.5" style="31" customWidth="1"/>
    <col min="35" max="35" width="8" style="31" customWidth="1"/>
    <col min="36" max="36" width="6.25" style="31" customWidth="1"/>
    <col min="37" max="38" width="6" style="31" customWidth="1"/>
    <col min="39" max="39" width="6.25" style="31" customWidth="1"/>
    <col min="40" max="40" width="7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x14ac:dyDescent="0.25">
      <c r="C1" s="46" t="s">
        <v>403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3" customFormat="1" ht="15.75" customHeight="1" x14ac:dyDescent="0.25">
      <c r="A2" s="59" t="s">
        <v>391</v>
      </c>
      <c r="B2" s="59"/>
      <c r="C2" s="60"/>
      <c r="D2" s="45" t="s">
        <v>0</v>
      </c>
      <c r="E2" s="53" t="s">
        <v>1</v>
      </c>
      <c r="F2" s="45" t="s">
        <v>2</v>
      </c>
      <c r="G2" s="45" t="s">
        <v>3</v>
      </c>
      <c r="H2" s="56" t="s">
        <v>392</v>
      </c>
      <c r="I2" s="54" t="s">
        <v>4</v>
      </c>
      <c r="J2" s="58" t="s">
        <v>5</v>
      </c>
      <c r="K2" s="58" t="s">
        <v>6</v>
      </c>
      <c r="L2" s="45" t="s">
        <v>7</v>
      </c>
      <c r="M2" s="51" t="s">
        <v>8</v>
      </c>
      <c r="N2" s="51"/>
      <c r="O2" s="51"/>
      <c r="P2" s="51" t="s">
        <v>9</v>
      </c>
      <c r="Q2" s="51"/>
      <c r="R2" s="51"/>
      <c r="S2" s="51" t="s">
        <v>10</v>
      </c>
      <c r="T2" s="51"/>
      <c r="U2" s="51"/>
      <c r="V2" s="51" t="s">
        <v>11</v>
      </c>
      <c r="W2" s="51"/>
      <c r="X2" s="51"/>
      <c r="Y2" s="51" t="s">
        <v>12</v>
      </c>
      <c r="Z2" s="51"/>
      <c r="AA2" s="51"/>
      <c r="AB2" s="51" t="s">
        <v>13</v>
      </c>
      <c r="AC2" s="51"/>
      <c r="AD2" s="51"/>
      <c r="AE2" s="51" t="s">
        <v>14</v>
      </c>
      <c r="AF2" s="51"/>
      <c r="AG2" s="51"/>
      <c r="AH2" s="51" t="s">
        <v>15</v>
      </c>
      <c r="AI2" s="51"/>
      <c r="AJ2" s="51"/>
      <c r="AK2" s="51" t="s">
        <v>16</v>
      </c>
      <c r="AL2" s="51"/>
      <c r="AM2" s="51"/>
      <c r="AN2" s="52" t="s">
        <v>17</v>
      </c>
      <c r="AO2" s="48" t="s">
        <v>18</v>
      </c>
      <c r="AP2" s="49" t="s">
        <v>19</v>
      </c>
    </row>
    <row r="3" spans="1:43" customFormat="1" ht="45" x14ac:dyDescent="0.25">
      <c r="A3" s="61"/>
      <c r="B3" s="61"/>
      <c r="C3" s="62"/>
      <c r="D3" s="45"/>
      <c r="E3" s="53"/>
      <c r="F3" s="45"/>
      <c r="G3" s="45"/>
      <c r="H3" s="57"/>
      <c r="I3" s="55"/>
      <c r="J3" s="58"/>
      <c r="K3" s="58"/>
      <c r="L3" s="45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2"/>
      <c r="AO3" s="48"/>
      <c r="AP3" s="50"/>
    </row>
    <row r="4" spans="1:43" customFormat="1" ht="47.25" x14ac:dyDescent="0.25">
      <c r="A4" s="37">
        <v>1</v>
      </c>
      <c r="B4" s="37">
        <v>1</v>
      </c>
      <c r="C4" s="42">
        <v>20</v>
      </c>
      <c r="D4" s="3" t="s">
        <v>23</v>
      </c>
      <c r="E4" s="4">
        <v>365143</v>
      </c>
      <c r="F4" s="5" t="s">
        <v>119</v>
      </c>
      <c r="G4" s="5" t="s">
        <v>120</v>
      </c>
      <c r="H4" s="38">
        <v>34959</v>
      </c>
      <c r="I4" s="6" t="s">
        <v>121</v>
      </c>
      <c r="J4" s="7" t="s">
        <v>27</v>
      </c>
      <c r="K4" s="8" t="s">
        <v>28</v>
      </c>
      <c r="L4" s="9">
        <v>72</v>
      </c>
      <c r="M4" s="10">
        <v>890</v>
      </c>
      <c r="N4" s="10">
        <v>1050</v>
      </c>
      <c r="O4" s="11">
        <f>M4*20/N4</f>
        <v>16.952380952380953</v>
      </c>
      <c r="P4" s="10">
        <v>866</v>
      </c>
      <c r="Q4" s="10">
        <v>1100</v>
      </c>
      <c r="R4" s="11">
        <f>P4*20/Q4</f>
        <v>15.745454545454546</v>
      </c>
      <c r="S4" s="10" t="s">
        <v>29</v>
      </c>
      <c r="T4" s="10" t="s">
        <v>29</v>
      </c>
      <c r="U4" s="11">
        <v>0</v>
      </c>
      <c r="V4" s="10">
        <v>3132</v>
      </c>
      <c r="W4" s="10">
        <v>4000</v>
      </c>
      <c r="X4" s="11">
        <f>V4*40/W4</f>
        <v>31.32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136.01783549783551</v>
      </c>
      <c r="AO4" s="43" t="s">
        <v>122</v>
      </c>
      <c r="AP4" s="15" t="s">
        <v>123</v>
      </c>
    </row>
    <row r="5" spans="1:43" customFormat="1" ht="47.25" x14ac:dyDescent="0.25">
      <c r="A5" s="37">
        <v>2</v>
      </c>
      <c r="B5" s="37">
        <v>2</v>
      </c>
      <c r="C5" s="37">
        <v>1</v>
      </c>
      <c r="D5" s="3" t="s">
        <v>23</v>
      </c>
      <c r="E5" s="4">
        <v>367389</v>
      </c>
      <c r="F5" s="5" t="s">
        <v>24</v>
      </c>
      <c r="G5" s="5" t="s">
        <v>25</v>
      </c>
      <c r="H5" s="38">
        <v>36161</v>
      </c>
      <c r="I5" s="6" t="s">
        <v>26</v>
      </c>
      <c r="J5" s="7" t="s">
        <v>27</v>
      </c>
      <c r="K5" s="8" t="s">
        <v>28</v>
      </c>
      <c r="L5" s="9">
        <v>63</v>
      </c>
      <c r="M5" s="10">
        <v>896</v>
      </c>
      <c r="N5" s="10">
        <v>1100</v>
      </c>
      <c r="O5" s="11">
        <f>M5*20/N5</f>
        <v>16.290909090909089</v>
      </c>
      <c r="P5" s="10">
        <v>857</v>
      </c>
      <c r="Q5" s="10">
        <v>1100</v>
      </c>
      <c r="R5" s="11">
        <f>P5*20/Q5</f>
        <v>15.581818181818182</v>
      </c>
      <c r="S5" s="10" t="s">
        <v>29</v>
      </c>
      <c r="T5" s="10" t="s">
        <v>29</v>
      </c>
      <c r="U5" s="11">
        <v>0</v>
      </c>
      <c r="V5" s="10">
        <v>3443</v>
      </c>
      <c r="W5" s="10">
        <v>4000</v>
      </c>
      <c r="X5" s="11">
        <f>V5*40/W5</f>
        <v>34.43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>L5+O5+R5+U5+X5+AA5+AD5+AG5+AJ5+AM5</f>
        <v>129.30272727272725</v>
      </c>
      <c r="AO5" s="43" t="s">
        <v>30</v>
      </c>
      <c r="AP5" s="15" t="s">
        <v>31</v>
      </c>
    </row>
    <row r="6" spans="1:43" customFormat="1" ht="47.25" x14ac:dyDescent="0.25">
      <c r="A6" s="37">
        <v>3</v>
      </c>
      <c r="B6" s="37">
        <v>3</v>
      </c>
      <c r="C6" s="37">
        <v>2</v>
      </c>
      <c r="D6" s="3" t="s">
        <v>23</v>
      </c>
      <c r="E6" s="4">
        <v>380848</v>
      </c>
      <c r="F6" s="5" t="s">
        <v>32</v>
      </c>
      <c r="G6" s="5" t="s">
        <v>33</v>
      </c>
      <c r="H6" s="38">
        <v>35098</v>
      </c>
      <c r="I6" s="6" t="s">
        <v>34</v>
      </c>
      <c r="J6" s="7" t="s">
        <v>27</v>
      </c>
      <c r="K6" s="8" t="s">
        <v>28</v>
      </c>
      <c r="L6" s="9">
        <v>65</v>
      </c>
      <c r="M6" s="10">
        <v>711</v>
      </c>
      <c r="N6" s="10">
        <v>1050</v>
      </c>
      <c r="O6" s="11">
        <f>M6*20/N6</f>
        <v>13.542857142857143</v>
      </c>
      <c r="P6" s="10">
        <v>797</v>
      </c>
      <c r="Q6" s="10">
        <v>1100</v>
      </c>
      <c r="R6" s="11">
        <f>P6*20/Q6</f>
        <v>14.49090909090909</v>
      </c>
      <c r="S6" s="10" t="s">
        <v>29</v>
      </c>
      <c r="T6" s="10" t="s">
        <v>29</v>
      </c>
      <c r="U6" s="11">
        <v>0</v>
      </c>
      <c r="V6" s="10">
        <v>4280</v>
      </c>
      <c r="W6" s="10">
        <v>4800</v>
      </c>
      <c r="X6" s="11">
        <f>V6*40/W6</f>
        <v>35.666666666666664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128.7004329004329</v>
      </c>
      <c r="AO6" s="43" t="s">
        <v>35</v>
      </c>
      <c r="AP6" s="15" t="s">
        <v>36</v>
      </c>
    </row>
    <row r="7" spans="1:43" customFormat="1" ht="60" x14ac:dyDescent="0.25">
      <c r="A7" s="37">
        <v>4</v>
      </c>
      <c r="B7" s="37">
        <v>4</v>
      </c>
      <c r="C7" s="37">
        <v>27</v>
      </c>
      <c r="D7" s="3" t="s">
        <v>23</v>
      </c>
      <c r="E7" s="4">
        <v>357086</v>
      </c>
      <c r="F7" s="5" t="s">
        <v>154</v>
      </c>
      <c r="G7" s="5" t="s">
        <v>155</v>
      </c>
      <c r="H7" s="38">
        <v>36088</v>
      </c>
      <c r="I7" s="6" t="s">
        <v>156</v>
      </c>
      <c r="J7" s="7" t="s">
        <v>27</v>
      </c>
      <c r="K7" s="8" t="s">
        <v>28</v>
      </c>
      <c r="L7" s="9">
        <v>66</v>
      </c>
      <c r="M7" s="10">
        <v>887</v>
      </c>
      <c r="N7" s="10">
        <v>1100</v>
      </c>
      <c r="O7" s="11">
        <f>M7*20/N7</f>
        <v>16.127272727272729</v>
      </c>
      <c r="P7" s="10">
        <v>860</v>
      </c>
      <c r="Q7" s="10">
        <v>1100</v>
      </c>
      <c r="R7" s="11">
        <f>P7*20/Q7</f>
        <v>15.636363636363637</v>
      </c>
      <c r="S7" s="10" t="s">
        <v>29</v>
      </c>
      <c r="T7" s="10" t="s">
        <v>29</v>
      </c>
      <c r="U7" s="11">
        <v>0</v>
      </c>
      <c r="V7" s="10">
        <v>3290</v>
      </c>
      <c r="W7" s="10">
        <v>4500</v>
      </c>
      <c r="X7" s="11">
        <f>V7*40/W7</f>
        <v>29.244444444444444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127.00808080808081</v>
      </c>
      <c r="AO7" s="43" t="s">
        <v>157</v>
      </c>
      <c r="AP7" s="15" t="s">
        <v>158</v>
      </c>
    </row>
    <row r="8" spans="1:43" customFormat="1" ht="47.25" x14ac:dyDescent="0.25">
      <c r="A8" s="37">
        <v>5</v>
      </c>
      <c r="B8" s="37">
        <v>5</v>
      </c>
      <c r="C8" s="37">
        <v>3</v>
      </c>
      <c r="D8" s="3" t="s">
        <v>23</v>
      </c>
      <c r="E8" s="4">
        <v>366316</v>
      </c>
      <c r="F8" s="5" t="s">
        <v>37</v>
      </c>
      <c r="G8" s="5" t="s">
        <v>38</v>
      </c>
      <c r="H8" s="38">
        <v>36235</v>
      </c>
      <c r="I8" s="6" t="s">
        <v>39</v>
      </c>
      <c r="J8" s="7" t="s">
        <v>27</v>
      </c>
      <c r="K8" s="8" t="s">
        <v>28</v>
      </c>
      <c r="L8" s="9">
        <v>68</v>
      </c>
      <c r="M8" s="10">
        <v>672</v>
      </c>
      <c r="N8" s="10">
        <v>1100</v>
      </c>
      <c r="O8" s="11">
        <f>M8*20/N8</f>
        <v>12.218181818181819</v>
      </c>
      <c r="P8" s="10">
        <v>690</v>
      </c>
      <c r="Q8" s="10">
        <v>1100</v>
      </c>
      <c r="R8" s="11">
        <f>P8*20/Q8</f>
        <v>12.545454545454545</v>
      </c>
      <c r="S8" s="10" t="s">
        <v>29</v>
      </c>
      <c r="T8" s="10" t="s">
        <v>29</v>
      </c>
      <c r="U8" s="11">
        <v>0</v>
      </c>
      <c r="V8" s="10">
        <v>3644</v>
      </c>
      <c r="W8" s="10">
        <v>4400</v>
      </c>
      <c r="X8" s="11">
        <f>V8*40/W8</f>
        <v>33.127272727272725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125.89090909090909</v>
      </c>
      <c r="AO8" s="43" t="s">
        <v>40</v>
      </c>
      <c r="AP8" s="15" t="s">
        <v>41</v>
      </c>
    </row>
    <row r="9" spans="1:43" customFormat="1" ht="51" x14ac:dyDescent="0.25">
      <c r="A9" s="37">
        <v>6</v>
      </c>
      <c r="B9" s="37">
        <v>6</v>
      </c>
      <c r="C9" s="37">
        <v>4</v>
      </c>
      <c r="D9" s="3" t="s">
        <v>23</v>
      </c>
      <c r="E9" s="4">
        <v>380992</v>
      </c>
      <c r="F9" s="5" t="s">
        <v>33</v>
      </c>
      <c r="G9" s="5" t="s">
        <v>42</v>
      </c>
      <c r="H9" s="38">
        <v>35358</v>
      </c>
      <c r="I9" s="6" t="s">
        <v>43</v>
      </c>
      <c r="J9" s="7" t="s">
        <v>27</v>
      </c>
      <c r="K9" s="8" t="s">
        <v>28</v>
      </c>
      <c r="L9" s="9">
        <v>64</v>
      </c>
      <c r="M9" s="10">
        <v>837</v>
      </c>
      <c r="N9" s="10">
        <v>1050</v>
      </c>
      <c r="O9" s="11">
        <f>M9*20/N9</f>
        <v>15.942857142857143</v>
      </c>
      <c r="P9" s="10">
        <v>761</v>
      </c>
      <c r="Q9" s="10">
        <v>1100</v>
      </c>
      <c r="R9" s="11">
        <f>P9*20/Q9</f>
        <v>13.836363636363636</v>
      </c>
      <c r="S9" s="10">
        <v>380</v>
      </c>
      <c r="T9" s="10">
        <v>550</v>
      </c>
      <c r="U9" s="11">
        <f>S9*20/T9</f>
        <v>13.818181818181818</v>
      </c>
      <c r="V9" s="10" t="s">
        <v>29</v>
      </c>
      <c r="W9" s="10" t="s">
        <v>29</v>
      </c>
      <c r="X9" s="11">
        <v>0</v>
      </c>
      <c r="Y9" s="10">
        <v>1712</v>
      </c>
      <c r="Z9" s="10">
        <v>2000</v>
      </c>
      <c r="AA9" s="12">
        <f>Y9*20/Z9</f>
        <v>17.12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>L9+O9+R9+U9+X9+AA9+AD9+AG9+AJ9+AM9</f>
        <v>124.71740259740261</v>
      </c>
      <c r="AO9" s="43" t="s">
        <v>44</v>
      </c>
      <c r="AP9" s="15" t="s">
        <v>45</v>
      </c>
    </row>
    <row r="10" spans="1:43" customFormat="1" ht="60" x14ac:dyDescent="0.25">
      <c r="A10" s="37">
        <v>7</v>
      </c>
      <c r="B10" s="37">
        <v>7</v>
      </c>
      <c r="C10" s="37">
        <v>5</v>
      </c>
      <c r="D10" s="3" t="s">
        <v>23</v>
      </c>
      <c r="E10" s="4">
        <v>366306</v>
      </c>
      <c r="F10" s="5" t="s">
        <v>46</v>
      </c>
      <c r="G10" s="5" t="s">
        <v>47</v>
      </c>
      <c r="H10" s="38">
        <v>32176</v>
      </c>
      <c r="I10" s="6" t="s">
        <v>48</v>
      </c>
      <c r="J10" s="7" t="s">
        <v>27</v>
      </c>
      <c r="K10" s="8" t="s">
        <v>28</v>
      </c>
      <c r="L10" s="9">
        <v>67</v>
      </c>
      <c r="M10" s="10">
        <v>563</v>
      </c>
      <c r="N10" s="10">
        <v>850</v>
      </c>
      <c r="O10" s="11">
        <f>M10*20/N10</f>
        <v>13.247058823529411</v>
      </c>
      <c r="P10" s="10">
        <v>618</v>
      </c>
      <c r="Q10" s="10">
        <v>1100</v>
      </c>
      <c r="R10" s="11">
        <f>P10*20/Q10</f>
        <v>11.236363636363636</v>
      </c>
      <c r="S10" s="10">
        <v>345</v>
      </c>
      <c r="T10" s="10">
        <v>550</v>
      </c>
      <c r="U10" s="11">
        <f>S10*20/T10</f>
        <v>12.545454545454545</v>
      </c>
      <c r="V10" s="10" t="s">
        <v>29</v>
      </c>
      <c r="W10" s="10" t="s">
        <v>29</v>
      </c>
      <c r="X10" s="11">
        <v>0</v>
      </c>
      <c r="Y10" s="10">
        <v>673</v>
      </c>
      <c r="Z10" s="10">
        <v>1200</v>
      </c>
      <c r="AA10" s="12">
        <f>Y10*20/Z10</f>
        <v>11.216666666666667</v>
      </c>
      <c r="AB10" s="10">
        <v>465</v>
      </c>
      <c r="AC10" s="10">
        <v>1000</v>
      </c>
      <c r="AD10" s="11">
        <f>AB10*5/AC10</f>
        <v>2.3250000000000002</v>
      </c>
      <c r="AE10" s="10" t="s">
        <v>29</v>
      </c>
      <c r="AF10" s="10" t="s">
        <v>29</v>
      </c>
      <c r="AG10" s="13">
        <v>0</v>
      </c>
      <c r="AH10" s="10">
        <v>571</v>
      </c>
      <c r="AI10" s="10">
        <v>800</v>
      </c>
      <c r="AJ10" s="13">
        <f>AH10*5/AI10</f>
        <v>3.5687500000000001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121.13929367201426</v>
      </c>
      <c r="AO10" s="43" t="s">
        <v>49</v>
      </c>
      <c r="AP10" s="15" t="s">
        <v>50</v>
      </c>
    </row>
    <row r="11" spans="1:43" customFormat="1" ht="47.25" x14ac:dyDescent="0.25">
      <c r="A11" s="37">
        <v>8</v>
      </c>
      <c r="B11" s="37">
        <v>8</v>
      </c>
      <c r="C11" s="37">
        <v>6</v>
      </c>
      <c r="D11" s="3" t="s">
        <v>23</v>
      </c>
      <c r="E11" s="4">
        <v>365524</v>
      </c>
      <c r="F11" s="5" t="s">
        <v>51</v>
      </c>
      <c r="G11" s="5" t="s">
        <v>52</v>
      </c>
      <c r="H11" s="38">
        <v>33824</v>
      </c>
      <c r="I11" s="6" t="s">
        <v>53</v>
      </c>
      <c r="J11" s="7" t="s">
        <v>27</v>
      </c>
      <c r="K11" s="8" t="s">
        <v>28</v>
      </c>
      <c r="L11" s="9">
        <v>57</v>
      </c>
      <c r="M11" s="10">
        <v>669</v>
      </c>
      <c r="N11" s="10">
        <v>900</v>
      </c>
      <c r="O11" s="11">
        <f>M11*20/N11</f>
        <v>14.866666666666667</v>
      </c>
      <c r="P11" s="10">
        <v>702</v>
      </c>
      <c r="Q11" s="10">
        <v>1100</v>
      </c>
      <c r="R11" s="11">
        <f>P11*20/Q11</f>
        <v>12.763636363636364</v>
      </c>
      <c r="S11" s="10">
        <v>384</v>
      </c>
      <c r="T11" s="10">
        <v>550</v>
      </c>
      <c r="U11" s="11">
        <f>S11*20/T11</f>
        <v>13.963636363636363</v>
      </c>
      <c r="V11" s="10" t="s">
        <v>29</v>
      </c>
      <c r="W11" s="10" t="s">
        <v>29</v>
      </c>
      <c r="X11" s="11">
        <v>0</v>
      </c>
      <c r="Y11" s="10">
        <v>936</v>
      </c>
      <c r="Z11" s="10">
        <v>1200</v>
      </c>
      <c r="AA11" s="12">
        <f>Y11*20/Z11</f>
        <v>15.6</v>
      </c>
      <c r="AB11" s="10">
        <v>1236</v>
      </c>
      <c r="AC11" s="10">
        <v>1800</v>
      </c>
      <c r="AD11" s="11">
        <f>AB11*5/AC11</f>
        <v>3.4333333333333331</v>
      </c>
      <c r="AE11" s="10">
        <v>827</v>
      </c>
      <c r="AF11" s="10">
        <v>1200</v>
      </c>
      <c r="AG11" s="13">
        <f>AE11*5/AF11</f>
        <v>3.4458333333333333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121.07310606060608</v>
      </c>
      <c r="AO11" s="43" t="s">
        <v>54</v>
      </c>
      <c r="AP11" s="15" t="s">
        <v>55</v>
      </c>
    </row>
    <row r="12" spans="1:43" customFormat="1" ht="51" x14ac:dyDescent="0.25">
      <c r="A12" s="37">
        <v>9</v>
      </c>
      <c r="B12" s="37">
        <v>9</v>
      </c>
      <c r="C12" s="37">
        <v>38</v>
      </c>
      <c r="D12" s="3" t="s">
        <v>23</v>
      </c>
      <c r="E12" s="4">
        <v>365967</v>
      </c>
      <c r="F12" s="5" t="s">
        <v>208</v>
      </c>
      <c r="G12" s="5" t="s">
        <v>209</v>
      </c>
      <c r="H12" s="38">
        <v>34213</v>
      </c>
      <c r="I12" s="6" t="s">
        <v>210</v>
      </c>
      <c r="J12" s="7" t="s">
        <v>27</v>
      </c>
      <c r="K12" s="8" t="s">
        <v>28</v>
      </c>
      <c r="L12" s="9">
        <v>61</v>
      </c>
      <c r="M12" s="10">
        <v>663</v>
      </c>
      <c r="N12" s="10">
        <v>1050</v>
      </c>
      <c r="O12" s="11">
        <f>M12*20/N12</f>
        <v>12.628571428571428</v>
      </c>
      <c r="P12" s="10">
        <v>817</v>
      </c>
      <c r="Q12" s="10">
        <v>1100</v>
      </c>
      <c r="R12" s="11">
        <f>P12*20/Q12</f>
        <v>14.854545454545455</v>
      </c>
      <c r="S12" s="10" t="s">
        <v>29</v>
      </c>
      <c r="T12" s="10" t="s">
        <v>29</v>
      </c>
      <c r="U12" s="11">
        <v>0</v>
      </c>
      <c r="V12" s="10">
        <v>5804</v>
      </c>
      <c r="W12" s="10">
        <v>7500</v>
      </c>
      <c r="X12" s="11">
        <f>V12*40/W12</f>
        <v>30.954666666666668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119.43778354978356</v>
      </c>
      <c r="AO12" s="43" t="s">
        <v>211</v>
      </c>
      <c r="AP12" s="15" t="s">
        <v>212</v>
      </c>
    </row>
    <row r="13" spans="1:43" customFormat="1" ht="47.25" x14ac:dyDescent="0.25">
      <c r="A13" s="37">
        <v>10</v>
      </c>
      <c r="B13" s="37">
        <v>10</v>
      </c>
      <c r="C13" s="37">
        <v>7</v>
      </c>
      <c r="D13" s="3" t="s">
        <v>23</v>
      </c>
      <c r="E13" s="4">
        <v>380526</v>
      </c>
      <c r="F13" s="5" t="s">
        <v>56</v>
      </c>
      <c r="G13" s="5" t="s">
        <v>57</v>
      </c>
      <c r="H13" s="38">
        <v>35858</v>
      </c>
      <c r="I13" s="6" t="s">
        <v>58</v>
      </c>
      <c r="J13" s="7" t="s">
        <v>27</v>
      </c>
      <c r="K13" s="8" t="s">
        <v>28</v>
      </c>
      <c r="L13" s="9">
        <v>51</v>
      </c>
      <c r="M13" s="10">
        <v>941</v>
      </c>
      <c r="N13" s="10">
        <v>1050</v>
      </c>
      <c r="O13" s="11">
        <f>M13*20/N13</f>
        <v>17.923809523809524</v>
      </c>
      <c r="P13" s="10">
        <v>850</v>
      </c>
      <c r="Q13" s="10">
        <v>1100</v>
      </c>
      <c r="R13" s="11">
        <f>P13*20/Q13</f>
        <v>15.454545454545455</v>
      </c>
      <c r="S13" s="10" t="s">
        <v>29</v>
      </c>
      <c r="T13" s="10" t="s">
        <v>29</v>
      </c>
      <c r="U13" s="11">
        <v>0</v>
      </c>
      <c r="V13" s="10">
        <v>3673</v>
      </c>
      <c r="W13" s="10">
        <v>4500</v>
      </c>
      <c r="X13" s="11">
        <f>V13*40/W13</f>
        <v>32.648888888888891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117.02724386724387</v>
      </c>
      <c r="AO13" s="43" t="s">
        <v>59</v>
      </c>
      <c r="AP13" s="15" t="s">
        <v>60</v>
      </c>
    </row>
    <row r="14" spans="1:43" customFormat="1" ht="47.25" x14ac:dyDescent="0.25">
      <c r="A14" s="37">
        <v>11</v>
      </c>
      <c r="B14" s="37">
        <v>59</v>
      </c>
      <c r="C14" s="37">
        <v>43</v>
      </c>
      <c r="D14" s="3" t="s">
        <v>23</v>
      </c>
      <c r="E14" s="4">
        <v>380521</v>
      </c>
      <c r="F14" s="5" t="s">
        <v>233</v>
      </c>
      <c r="G14" s="5" t="s">
        <v>234</v>
      </c>
      <c r="H14" s="38">
        <v>34212</v>
      </c>
      <c r="I14" s="6" t="s">
        <v>235</v>
      </c>
      <c r="J14" s="7" t="s">
        <v>27</v>
      </c>
      <c r="K14" s="8" t="s">
        <v>28</v>
      </c>
      <c r="L14" s="9">
        <v>53</v>
      </c>
      <c r="M14" s="10">
        <v>876</v>
      </c>
      <c r="N14" s="10">
        <v>1050</v>
      </c>
      <c r="O14" s="11">
        <f>M14*20/N14</f>
        <v>16.685714285714287</v>
      </c>
      <c r="P14" s="10">
        <v>816</v>
      </c>
      <c r="Q14" s="10">
        <v>1100</v>
      </c>
      <c r="R14" s="11">
        <f>P14*20/Q14</f>
        <v>14.836363636363636</v>
      </c>
      <c r="S14" s="10" t="s">
        <v>29</v>
      </c>
      <c r="T14" s="10" t="s">
        <v>29</v>
      </c>
      <c r="U14" s="11">
        <v>0</v>
      </c>
      <c r="V14" s="10">
        <v>2884</v>
      </c>
      <c r="W14" s="10">
        <v>4100</v>
      </c>
      <c r="X14" s="11">
        <v>28.13</v>
      </c>
      <c r="Y14" s="10" t="s">
        <v>29</v>
      </c>
      <c r="Z14" s="10" t="s">
        <v>29</v>
      </c>
      <c r="AA14" s="12">
        <v>0</v>
      </c>
      <c r="AB14" s="10">
        <v>1477</v>
      </c>
      <c r="AC14" s="10">
        <v>1800</v>
      </c>
      <c r="AD14" s="11">
        <v>4.0999999999999996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116.75207792207792</v>
      </c>
      <c r="AO14" s="43" t="s">
        <v>236</v>
      </c>
      <c r="AP14" s="15" t="s">
        <v>237</v>
      </c>
      <c r="AQ14" s="44" t="s">
        <v>401</v>
      </c>
    </row>
    <row r="15" spans="1:43" customFormat="1" ht="47.25" x14ac:dyDescent="0.25">
      <c r="A15" s="37">
        <v>12</v>
      </c>
      <c r="B15" s="37">
        <v>11</v>
      </c>
      <c r="C15" s="37">
        <v>50</v>
      </c>
      <c r="D15" s="3" t="s">
        <v>23</v>
      </c>
      <c r="E15" s="4">
        <v>366769</v>
      </c>
      <c r="F15" s="5" t="s">
        <v>66</v>
      </c>
      <c r="G15" s="5" t="s">
        <v>267</v>
      </c>
      <c r="H15" s="38">
        <v>32947</v>
      </c>
      <c r="I15" s="6" t="s">
        <v>268</v>
      </c>
      <c r="J15" s="7" t="s">
        <v>27</v>
      </c>
      <c r="K15" s="8" t="s">
        <v>28</v>
      </c>
      <c r="L15" s="9">
        <v>51</v>
      </c>
      <c r="M15" s="10">
        <v>818</v>
      </c>
      <c r="N15" s="10">
        <v>1050</v>
      </c>
      <c r="O15" s="11">
        <f>M15*20/N15</f>
        <v>15.580952380952381</v>
      </c>
      <c r="P15" s="10">
        <v>757</v>
      </c>
      <c r="Q15" s="10">
        <v>1100</v>
      </c>
      <c r="R15" s="11">
        <f>P15*20/Q15</f>
        <v>13.763636363636364</v>
      </c>
      <c r="S15" s="10" t="s">
        <v>29</v>
      </c>
      <c r="T15" s="10" t="s">
        <v>29</v>
      </c>
      <c r="U15" s="11">
        <v>0</v>
      </c>
      <c r="V15" s="10">
        <v>3310</v>
      </c>
      <c r="W15" s="10">
        <v>4100</v>
      </c>
      <c r="X15" s="11">
        <f>V15*40/W15</f>
        <v>32.292682926829265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>
        <v>2003</v>
      </c>
      <c r="AI15" s="10">
        <v>2500</v>
      </c>
      <c r="AJ15" s="13">
        <v>4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116.63727167141801</v>
      </c>
      <c r="AO15" s="43" t="s">
        <v>269</v>
      </c>
      <c r="AP15" s="15" t="s">
        <v>270</v>
      </c>
    </row>
    <row r="16" spans="1:43" customFormat="1" ht="47.25" x14ac:dyDescent="0.25">
      <c r="A16" s="37">
        <v>13</v>
      </c>
      <c r="B16" s="37">
        <v>12</v>
      </c>
      <c r="C16" s="37">
        <v>44</v>
      </c>
      <c r="D16" s="3" t="s">
        <v>23</v>
      </c>
      <c r="E16" s="4">
        <v>365124</v>
      </c>
      <c r="F16" s="5" t="s">
        <v>238</v>
      </c>
      <c r="G16" s="5" t="s">
        <v>239</v>
      </c>
      <c r="H16" s="38">
        <v>35782</v>
      </c>
      <c r="I16" s="6" t="s">
        <v>240</v>
      </c>
      <c r="J16" s="7" t="s">
        <v>27</v>
      </c>
      <c r="K16" s="8" t="s">
        <v>28</v>
      </c>
      <c r="L16" s="9">
        <v>50</v>
      </c>
      <c r="M16" s="10">
        <v>908</v>
      </c>
      <c r="N16" s="10">
        <v>1050</v>
      </c>
      <c r="O16" s="11">
        <f>M16*20/N16</f>
        <v>17.295238095238094</v>
      </c>
      <c r="P16" s="10">
        <v>919</v>
      </c>
      <c r="Q16" s="10">
        <v>1100</v>
      </c>
      <c r="R16" s="11">
        <f>P16*20/Q16</f>
        <v>16.709090909090911</v>
      </c>
      <c r="S16" s="10" t="s">
        <v>29</v>
      </c>
      <c r="T16" s="10" t="s">
        <v>29</v>
      </c>
      <c r="U16" s="11">
        <v>0</v>
      </c>
      <c r="V16" s="10">
        <v>77.23</v>
      </c>
      <c r="W16" s="10">
        <v>100</v>
      </c>
      <c r="X16" s="11">
        <f>V16*40/W16</f>
        <v>30.892000000000003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114.896329004329</v>
      </c>
      <c r="AO16" s="43">
        <v>24081</v>
      </c>
      <c r="AP16" s="15" t="s">
        <v>241</v>
      </c>
    </row>
    <row r="17" spans="1:43" customFormat="1" ht="47.25" x14ac:dyDescent="0.25">
      <c r="A17" s="37">
        <v>14</v>
      </c>
      <c r="B17" s="37">
        <v>13</v>
      </c>
      <c r="C17" s="37">
        <v>48</v>
      </c>
      <c r="D17" s="3" t="s">
        <v>23</v>
      </c>
      <c r="E17" s="4">
        <v>366602</v>
      </c>
      <c r="F17" s="5" t="s">
        <v>257</v>
      </c>
      <c r="G17" s="5" t="s">
        <v>258</v>
      </c>
      <c r="H17" s="38">
        <v>35860</v>
      </c>
      <c r="I17" s="6" t="s">
        <v>259</v>
      </c>
      <c r="J17" s="7" t="s">
        <v>27</v>
      </c>
      <c r="K17" s="8" t="s">
        <v>28</v>
      </c>
      <c r="L17" s="9">
        <v>56</v>
      </c>
      <c r="M17" s="10">
        <v>677</v>
      </c>
      <c r="N17" s="10">
        <v>1100</v>
      </c>
      <c r="O17" s="11">
        <f>M17*20/N17</f>
        <v>12.309090909090909</v>
      </c>
      <c r="P17" s="10">
        <v>691</v>
      </c>
      <c r="Q17" s="10">
        <v>1100</v>
      </c>
      <c r="R17" s="11">
        <f>P17*20/Q17</f>
        <v>12.563636363636364</v>
      </c>
      <c r="S17" s="10" t="s">
        <v>29</v>
      </c>
      <c r="T17" s="10" t="s">
        <v>29</v>
      </c>
      <c r="U17" s="11">
        <v>0</v>
      </c>
      <c r="V17" s="10">
        <v>3578</v>
      </c>
      <c r="W17" s="10">
        <v>4300</v>
      </c>
      <c r="X17" s="11">
        <f>V17*40/W17</f>
        <v>33.283720930232555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114.15644820295984</v>
      </c>
      <c r="AO17" s="43" t="s">
        <v>260</v>
      </c>
      <c r="AP17" s="15" t="s">
        <v>261</v>
      </c>
    </row>
    <row r="18" spans="1:43" customFormat="1" ht="47.25" x14ac:dyDescent="0.25">
      <c r="A18" s="37">
        <v>15</v>
      </c>
      <c r="B18" s="37">
        <v>14</v>
      </c>
      <c r="C18" s="37">
        <v>42</v>
      </c>
      <c r="D18" s="3" t="s">
        <v>23</v>
      </c>
      <c r="E18" s="4">
        <v>358080</v>
      </c>
      <c r="F18" s="5" t="s">
        <v>228</v>
      </c>
      <c r="G18" s="5" t="s">
        <v>229</v>
      </c>
      <c r="H18" s="38">
        <v>32608</v>
      </c>
      <c r="I18" s="6" t="s">
        <v>230</v>
      </c>
      <c r="J18" s="7" t="s">
        <v>27</v>
      </c>
      <c r="K18" s="8" t="s">
        <v>28</v>
      </c>
      <c r="L18" s="9">
        <v>53</v>
      </c>
      <c r="M18" s="10">
        <v>833</v>
      </c>
      <c r="N18" s="10">
        <v>1050</v>
      </c>
      <c r="O18" s="11">
        <f>M18*20/N18</f>
        <v>15.866666666666667</v>
      </c>
      <c r="P18" s="10">
        <v>862</v>
      </c>
      <c r="Q18" s="10">
        <v>1100</v>
      </c>
      <c r="R18" s="11">
        <f>P18*20/Q18</f>
        <v>15.672727272727272</v>
      </c>
      <c r="S18" s="10" t="s">
        <v>29</v>
      </c>
      <c r="T18" s="10" t="s">
        <v>29</v>
      </c>
      <c r="U18" s="11">
        <v>0</v>
      </c>
      <c r="V18" s="10">
        <v>2883</v>
      </c>
      <c r="W18" s="10">
        <v>4480</v>
      </c>
      <c r="X18" s="11">
        <f>V18*40/W18</f>
        <v>25.741071428571427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>
        <v>642</v>
      </c>
      <c r="AI18" s="10">
        <v>860</v>
      </c>
      <c r="AJ18" s="13">
        <v>3.73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114.01046536796538</v>
      </c>
      <c r="AO18" s="43" t="s">
        <v>231</v>
      </c>
      <c r="AP18" s="15" t="s">
        <v>232</v>
      </c>
    </row>
    <row r="19" spans="1:43" customFormat="1" ht="51" x14ac:dyDescent="0.25">
      <c r="A19" s="37">
        <v>16</v>
      </c>
      <c r="B19" s="37">
        <v>15</v>
      </c>
      <c r="C19" s="37">
        <v>45</v>
      </c>
      <c r="D19" s="3" t="s">
        <v>23</v>
      </c>
      <c r="E19" s="4">
        <v>381077</v>
      </c>
      <c r="F19" s="5" t="s">
        <v>242</v>
      </c>
      <c r="G19" s="5" t="s">
        <v>243</v>
      </c>
      <c r="H19" s="38">
        <v>36161</v>
      </c>
      <c r="I19" s="6" t="s">
        <v>244</v>
      </c>
      <c r="J19" s="7" t="s">
        <v>27</v>
      </c>
      <c r="K19" s="8" t="s">
        <v>28</v>
      </c>
      <c r="L19" s="9">
        <v>50</v>
      </c>
      <c r="M19" s="10">
        <v>944</v>
      </c>
      <c r="N19" s="10">
        <v>1100</v>
      </c>
      <c r="O19" s="11">
        <f>M19*20/N19</f>
        <v>17.163636363636364</v>
      </c>
      <c r="P19" s="10">
        <v>861</v>
      </c>
      <c r="Q19" s="10">
        <v>1100</v>
      </c>
      <c r="R19" s="11">
        <f>P19*20/Q19</f>
        <v>15.654545454545454</v>
      </c>
      <c r="S19" s="10" t="s">
        <v>29</v>
      </c>
      <c r="T19" s="10" t="s">
        <v>29</v>
      </c>
      <c r="U19" s="11">
        <v>0</v>
      </c>
      <c r="V19" s="10">
        <v>3185</v>
      </c>
      <c r="W19" s="10">
        <v>4100</v>
      </c>
      <c r="X19" s="11">
        <v>31.07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113.88818181818181</v>
      </c>
      <c r="AO19" s="43" t="s">
        <v>245</v>
      </c>
      <c r="AP19" s="15" t="s">
        <v>246</v>
      </c>
    </row>
    <row r="20" spans="1:43" customFormat="1" ht="47.25" x14ac:dyDescent="0.25">
      <c r="A20" s="37">
        <v>17</v>
      </c>
      <c r="B20" s="37">
        <v>16</v>
      </c>
      <c r="C20" s="37">
        <v>55</v>
      </c>
      <c r="D20" s="3" t="s">
        <v>23</v>
      </c>
      <c r="E20" s="4">
        <v>380963</v>
      </c>
      <c r="F20" s="5" t="s">
        <v>291</v>
      </c>
      <c r="G20" s="5" t="s">
        <v>292</v>
      </c>
      <c r="H20" s="38">
        <v>36348</v>
      </c>
      <c r="I20" s="6" t="s">
        <v>293</v>
      </c>
      <c r="J20" s="7" t="s">
        <v>27</v>
      </c>
      <c r="K20" s="8" t="s">
        <v>28</v>
      </c>
      <c r="L20" s="9">
        <v>50</v>
      </c>
      <c r="M20" s="10">
        <v>831</v>
      </c>
      <c r="N20" s="10">
        <v>1100</v>
      </c>
      <c r="O20" s="11">
        <f>M20*20/N20</f>
        <v>15.109090909090909</v>
      </c>
      <c r="P20" s="10">
        <v>766</v>
      </c>
      <c r="Q20" s="10">
        <v>1100</v>
      </c>
      <c r="R20" s="11">
        <f>P20*20/Q20</f>
        <v>13.927272727272728</v>
      </c>
      <c r="S20" s="10" t="s">
        <v>29</v>
      </c>
      <c r="T20" s="10" t="s">
        <v>29</v>
      </c>
      <c r="U20" s="11">
        <v>0</v>
      </c>
      <c r="V20" s="10">
        <v>3731</v>
      </c>
      <c r="W20" s="10">
        <v>4300</v>
      </c>
      <c r="X20" s="11">
        <f>V20*40/W20</f>
        <v>34.706976744186044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113.74334038054968</v>
      </c>
      <c r="AO20" s="43" t="s">
        <v>294</v>
      </c>
      <c r="AP20" s="15" t="s">
        <v>295</v>
      </c>
    </row>
    <row r="21" spans="1:43" customFormat="1" ht="47.25" x14ac:dyDescent="0.25">
      <c r="A21" s="37">
        <v>18</v>
      </c>
      <c r="B21" s="37">
        <v>17</v>
      </c>
      <c r="C21" s="37">
        <v>8</v>
      </c>
      <c r="D21" s="3" t="s">
        <v>23</v>
      </c>
      <c r="E21" s="4">
        <v>367083</v>
      </c>
      <c r="F21" s="5" t="s">
        <v>61</v>
      </c>
      <c r="G21" s="5" t="s">
        <v>62</v>
      </c>
      <c r="H21" s="38">
        <v>32798</v>
      </c>
      <c r="I21" s="6" t="s">
        <v>63</v>
      </c>
      <c r="J21" s="7" t="s">
        <v>27</v>
      </c>
      <c r="K21" s="8" t="s">
        <v>28</v>
      </c>
      <c r="L21" s="9">
        <v>45</v>
      </c>
      <c r="M21" s="10">
        <v>838</v>
      </c>
      <c r="N21" s="10">
        <v>1050</v>
      </c>
      <c r="O21" s="11">
        <f>M21*20/N21</f>
        <v>15.961904761904762</v>
      </c>
      <c r="P21" s="10">
        <v>768</v>
      </c>
      <c r="Q21" s="10">
        <v>1100</v>
      </c>
      <c r="R21" s="11">
        <f>P21*20/Q21</f>
        <v>13.963636363636363</v>
      </c>
      <c r="S21" s="10" t="s">
        <v>29</v>
      </c>
      <c r="T21" s="10" t="s">
        <v>29</v>
      </c>
      <c r="U21" s="11">
        <v>0</v>
      </c>
      <c r="V21" s="10">
        <v>3625</v>
      </c>
      <c r="W21" s="10">
        <v>4300</v>
      </c>
      <c r="X21" s="11">
        <f>V21*40/W21</f>
        <v>33.720930232558139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>
        <v>1133</v>
      </c>
      <c r="AI21" s="10">
        <v>1400</v>
      </c>
      <c r="AJ21" s="13">
        <f>AH21*5/AI21</f>
        <v>4.0464285714285717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112.69289992952784</v>
      </c>
      <c r="AO21" s="43" t="s">
        <v>64</v>
      </c>
      <c r="AP21" s="15" t="s">
        <v>65</v>
      </c>
    </row>
    <row r="22" spans="1:43" customFormat="1" ht="47.25" x14ac:dyDescent="0.25">
      <c r="A22" s="37">
        <v>19</v>
      </c>
      <c r="B22" s="37">
        <v>18</v>
      </c>
      <c r="C22" s="37">
        <v>13</v>
      </c>
      <c r="D22" s="3" t="s">
        <v>23</v>
      </c>
      <c r="E22" s="4">
        <v>367541</v>
      </c>
      <c r="F22" s="5" t="s">
        <v>86</v>
      </c>
      <c r="G22" s="5" t="s">
        <v>87</v>
      </c>
      <c r="H22" s="38">
        <v>33423</v>
      </c>
      <c r="I22" s="6" t="s">
        <v>88</v>
      </c>
      <c r="J22" s="7" t="s">
        <v>27</v>
      </c>
      <c r="K22" s="8" t="s">
        <v>28</v>
      </c>
      <c r="L22" s="9">
        <v>55</v>
      </c>
      <c r="M22" s="10">
        <v>652</v>
      </c>
      <c r="N22" s="10">
        <v>900</v>
      </c>
      <c r="O22" s="11">
        <f>M22*20/N22</f>
        <v>14.488888888888889</v>
      </c>
      <c r="P22" s="10">
        <v>721</v>
      </c>
      <c r="Q22" s="10">
        <v>1100</v>
      </c>
      <c r="R22" s="11">
        <f>P22*20/Q22</f>
        <v>13.109090909090909</v>
      </c>
      <c r="S22" s="10">
        <v>361</v>
      </c>
      <c r="T22" s="10">
        <v>550</v>
      </c>
      <c r="U22" s="11">
        <f>S22*20/T22</f>
        <v>13.127272727272727</v>
      </c>
      <c r="V22" s="10" t="s">
        <v>29</v>
      </c>
      <c r="W22" s="10" t="s">
        <v>29</v>
      </c>
      <c r="X22" s="11">
        <v>0</v>
      </c>
      <c r="Y22" s="10">
        <v>768</v>
      </c>
      <c r="Z22" s="10">
        <v>1200</v>
      </c>
      <c r="AA22" s="12">
        <f>Y22*20/Z22</f>
        <v>12.8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>
        <v>743</v>
      </c>
      <c r="AI22" s="10">
        <v>900</v>
      </c>
      <c r="AJ22" s="13">
        <f>AH22*5/AI22</f>
        <v>4.1277777777777782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112.65303030303031</v>
      </c>
      <c r="AO22" s="43" t="s">
        <v>89</v>
      </c>
      <c r="AP22" s="15" t="s">
        <v>90</v>
      </c>
    </row>
    <row r="23" spans="1:43" customFormat="1" ht="47.25" x14ac:dyDescent="0.25">
      <c r="A23" s="37">
        <v>20</v>
      </c>
      <c r="B23" s="37">
        <v>19</v>
      </c>
      <c r="C23" s="37">
        <v>9</v>
      </c>
      <c r="D23" s="3" t="s">
        <v>23</v>
      </c>
      <c r="E23" s="4">
        <v>365676</v>
      </c>
      <c r="F23" s="5" t="s">
        <v>66</v>
      </c>
      <c r="G23" s="5" t="s">
        <v>67</v>
      </c>
      <c r="H23" s="38">
        <v>31593</v>
      </c>
      <c r="I23" s="6" t="s">
        <v>68</v>
      </c>
      <c r="J23" s="7" t="s">
        <v>27</v>
      </c>
      <c r="K23" s="8" t="s">
        <v>28</v>
      </c>
      <c r="L23" s="9">
        <v>57</v>
      </c>
      <c r="M23" s="10">
        <v>702</v>
      </c>
      <c r="N23" s="10">
        <v>850</v>
      </c>
      <c r="O23" s="11">
        <f>M23*20/N23</f>
        <v>16.517647058823531</v>
      </c>
      <c r="P23" s="10">
        <v>798</v>
      </c>
      <c r="Q23" s="10">
        <v>1100</v>
      </c>
      <c r="R23" s="11">
        <f>P23*20/Q23</f>
        <v>14.50909090909091</v>
      </c>
      <c r="S23" s="10">
        <v>360</v>
      </c>
      <c r="T23" s="10">
        <v>800</v>
      </c>
      <c r="U23" s="11">
        <f>S23*20/T23</f>
        <v>9</v>
      </c>
      <c r="V23" s="10" t="s">
        <v>29</v>
      </c>
      <c r="W23" s="10" t="s">
        <v>29</v>
      </c>
      <c r="X23" s="11">
        <v>0</v>
      </c>
      <c r="Y23" s="10">
        <v>636</v>
      </c>
      <c r="Z23" s="10">
        <v>1100</v>
      </c>
      <c r="AA23" s="12">
        <f>Y23*20/Z23</f>
        <v>11.563636363636364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>
        <v>579</v>
      </c>
      <c r="AI23" s="10">
        <v>800</v>
      </c>
      <c r="AJ23" s="13">
        <f>AH23*5/AI23</f>
        <v>3.6187499999999999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112.20912433155081</v>
      </c>
      <c r="AO23" s="43" t="s">
        <v>69</v>
      </c>
      <c r="AP23" s="15" t="s">
        <v>70</v>
      </c>
    </row>
    <row r="24" spans="1:43" customFormat="1" ht="47.25" x14ac:dyDescent="0.25">
      <c r="A24" s="37">
        <v>21</v>
      </c>
      <c r="B24" s="37">
        <v>20</v>
      </c>
      <c r="C24" s="37">
        <v>53</v>
      </c>
      <c r="D24" s="3" t="s">
        <v>23</v>
      </c>
      <c r="E24" s="4">
        <v>380695</v>
      </c>
      <c r="F24" s="5" t="s">
        <v>281</v>
      </c>
      <c r="G24" s="5" t="s">
        <v>282</v>
      </c>
      <c r="H24" s="38">
        <v>34764</v>
      </c>
      <c r="I24" s="6" t="s">
        <v>283</v>
      </c>
      <c r="J24" s="7" t="s">
        <v>27</v>
      </c>
      <c r="K24" s="8" t="s">
        <v>28</v>
      </c>
      <c r="L24" s="9">
        <v>51</v>
      </c>
      <c r="M24" s="10">
        <v>791</v>
      </c>
      <c r="N24" s="10">
        <v>1050</v>
      </c>
      <c r="O24" s="11">
        <f>M24*20/N24</f>
        <v>15.066666666666666</v>
      </c>
      <c r="P24" s="10">
        <v>739</v>
      </c>
      <c r="Q24" s="10">
        <v>1100</v>
      </c>
      <c r="R24" s="11">
        <f>P24*20/Q24</f>
        <v>13.436363636363636</v>
      </c>
      <c r="S24" s="10" t="s">
        <v>29</v>
      </c>
      <c r="T24" s="10" t="s">
        <v>29</v>
      </c>
      <c r="U24" s="11">
        <v>0</v>
      </c>
      <c r="V24" s="10">
        <v>3251</v>
      </c>
      <c r="W24" s="10">
        <v>4000</v>
      </c>
      <c r="X24" s="11">
        <f>V24*40/W24</f>
        <v>32.51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112.01303030303029</v>
      </c>
      <c r="AO24" s="43" t="s">
        <v>284</v>
      </c>
      <c r="AP24" s="15" t="s">
        <v>285</v>
      </c>
    </row>
    <row r="25" spans="1:43" customFormat="1" ht="47.25" x14ac:dyDescent="0.25">
      <c r="A25" s="37">
        <v>22</v>
      </c>
      <c r="B25" s="37">
        <v>21</v>
      </c>
      <c r="C25" s="37">
        <v>10</v>
      </c>
      <c r="D25" s="3" t="s">
        <v>23</v>
      </c>
      <c r="E25" s="4">
        <v>380060</v>
      </c>
      <c r="F25" s="5" t="s">
        <v>71</v>
      </c>
      <c r="G25" s="5" t="s">
        <v>72</v>
      </c>
      <c r="H25" s="38">
        <v>33589</v>
      </c>
      <c r="I25" s="6" t="s">
        <v>73</v>
      </c>
      <c r="J25" s="7" t="s">
        <v>27</v>
      </c>
      <c r="K25" s="8" t="s">
        <v>28</v>
      </c>
      <c r="L25" s="9">
        <v>51</v>
      </c>
      <c r="M25" s="10">
        <v>692</v>
      </c>
      <c r="N25" s="10">
        <v>900</v>
      </c>
      <c r="O25" s="11">
        <f>M25*20/N25</f>
        <v>15.377777777777778</v>
      </c>
      <c r="P25" s="10">
        <v>744</v>
      </c>
      <c r="Q25" s="10">
        <v>1100</v>
      </c>
      <c r="R25" s="11">
        <f>P25*20/Q25</f>
        <v>13.527272727272727</v>
      </c>
      <c r="S25" s="10" t="s">
        <v>29</v>
      </c>
      <c r="T25" s="10" t="s">
        <v>29</v>
      </c>
      <c r="U25" s="11">
        <v>0</v>
      </c>
      <c r="V25" s="10">
        <v>3068</v>
      </c>
      <c r="W25" s="10">
        <v>4400</v>
      </c>
      <c r="X25" s="11">
        <f>V25*40/W25</f>
        <v>27.890909090909091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>
        <v>618</v>
      </c>
      <c r="AI25" s="10">
        <v>800</v>
      </c>
      <c r="AJ25" s="13">
        <f>AH25*5/AI25</f>
        <v>3.8624999999999998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111.6584595959596</v>
      </c>
      <c r="AO25" s="43" t="s">
        <v>74</v>
      </c>
      <c r="AP25" s="15" t="s">
        <v>75</v>
      </c>
    </row>
    <row r="26" spans="1:43" customFormat="1" ht="51" x14ac:dyDescent="0.25">
      <c r="A26" s="37">
        <v>23</v>
      </c>
      <c r="B26" s="37">
        <v>22</v>
      </c>
      <c r="C26" s="37">
        <v>11</v>
      </c>
      <c r="D26" s="3" t="s">
        <v>23</v>
      </c>
      <c r="E26" s="4">
        <v>380478</v>
      </c>
      <c r="F26" s="5" t="s">
        <v>76</v>
      </c>
      <c r="G26" s="5" t="s">
        <v>77</v>
      </c>
      <c r="H26" s="38">
        <v>33227</v>
      </c>
      <c r="I26" s="6" t="s">
        <v>78</v>
      </c>
      <c r="J26" s="7" t="s">
        <v>27</v>
      </c>
      <c r="K26" s="8" t="s">
        <v>28</v>
      </c>
      <c r="L26" s="9">
        <v>56</v>
      </c>
      <c r="M26" s="10">
        <v>678</v>
      </c>
      <c r="N26" s="10">
        <v>1050</v>
      </c>
      <c r="O26" s="11">
        <f>M26*20/N26</f>
        <v>12.914285714285715</v>
      </c>
      <c r="P26" s="10">
        <v>2396</v>
      </c>
      <c r="Q26" s="10">
        <v>3350</v>
      </c>
      <c r="R26" s="11">
        <f>P26*20/Q26</f>
        <v>14.304477611940298</v>
      </c>
      <c r="S26" s="10">
        <v>312</v>
      </c>
      <c r="T26" s="10">
        <v>550</v>
      </c>
      <c r="U26" s="11">
        <f>S26*20/T26</f>
        <v>11.345454545454546</v>
      </c>
      <c r="V26" s="10" t="s">
        <v>29</v>
      </c>
      <c r="W26" s="10" t="s">
        <v>29</v>
      </c>
      <c r="X26" s="11">
        <v>0</v>
      </c>
      <c r="Y26" s="10">
        <v>551</v>
      </c>
      <c r="Z26" s="10">
        <v>1100</v>
      </c>
      <c r="AA26" s="12">
        <f>Y26*20/Z26</f>
        <v>10.018181818181818</v>
      </c>
      <c r="AB26" s="10">
        <v>1260</v>
      </c>
      <c r="AC26" s="10">
        <v>1800</v>
      </c>
      <c r="AD26" s="11">
        <f>AB26*5/AC26</f>
        <v>3.5</v>
      </c>
      <c r="AE26" s="10">
        <v>828</v>
      </c>
      <c r="AF26" s="10">
        <v>1200</v>
      </c>
      <c r="AG26" s="13">
        <f>AE26*5/AF26</f>
        <v>3.45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111.53239968986237</v>
      </c>
      <c r="AO26" s="43" t="s">
        <v>79</v>
      </c>
      <c r="AP26" s="15" t="s">
        <v>80</v>
      </c>
    </row>
    <row r="27" spans="1:43" customFormat="1" ht="47.25" x14ac:dyDescent="0.25">
      <c r="A27" s="37">
        <v>24</v>
      </c>
      <c r="B27" s="37">
        <v>23</v>
      </c>
      <c r="C27" s="37">
        <v>31</v>
      </c>
      <c r="D27" s="3" t="s">
        <v>23</v>
      </c>
      <c r="E27" s="4">
        <v>381031</v>
      </c>
      <c r="F27" s="5" t="s">
        <v>173</v>
      </c>
      <c r="G27" s="5" t="s">
        <v>174</v>
      </c>
      <c r="H27" s="38">
        <v>35820</v>
      </c>
      <c r="I27" s="6" t="s">
        <v>175</v>
      </c>
      <c r="J27" s="7" t="s">
        <v>27</v>
      </c>
      <c r="K27" s="8" t="s">
        <v>28</v>
      </c>
      <c r="L27" s="9">
        <v>54</v>
      </c>
      <c r="M27" s="10">
        <v>794</v>
      </c>
      <c r="N27" s="10">
        <v>1050</v>
      </c>
      <c r="O27" s="11">
        <f>M27*20/N27</f>
        <v>15.123809523809523</v>
      </c>
      <c r="P27" s="10">
        <v>793</v>
      </c>
      <c r="Q27" s="10">
        <v>1100</v>
      </c>
      <c r="R27" s="11">
        <f>P27*20/Q27</f>
        <v>14.418181818181818</v>
      </c>
      <c r="S27" s="10">
        <v>297</v>
      </c>
      <c r="T27" s="10">
        <v>550</v>
      </c>
      <c r="U27" s="11">
        <f>S27*20/T27</f>
        <v>10.8</v>
      </c>
      <c r="V27" s="10" t="s">
        <v>29</v>
      </c>
      <c r="W27" s="10" t="s">
        <v>29</v>
      </c>
      <c r="X27" s="11">
        <v>0</v>
      </c>
      <c r="Y27" s="10">
        <v>1913</v>
      </c>
      <c r="Z27" s="10">
        <v>2300</v>
      </c>
      <c r="AA27" s="12">
        <f>Y27*20/Z27</f>
        <v>16.634782608695652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110.976773950687</v>
      </c>
      <c r="AO27" s="43" t="s">
        <v>176</v>
      </c>
      <c r="AP27" s="15" t="s">
        <v>177</v>
      </c>
    </row>
    <row r="28" spans="1:43" customFormat="1" ht="47.25" x14ac:dyDescent="0.25">
      <c r="A28" s="37">
        <v>25</v>
      </c>
      <c r="B28" s="37">
        <v>35</v>
      </c>
      <c r="C28" s="37">
        <v>65</v>
      </c>
      <c r="D28" s="3" t="s">
        <v>23</v>
      </c>
      <c r="E28" s="4">
        <v>380541</v>
      </c>
      <c r="F28" s="5" t="s">
        <v>340</v>
      </c>
      <c r="G28" s="5" t="s">
        <v>341</v>
      </c>
      <c r="H28" s="38">
        <v>34328</v>
      </c>
      <c r="I28" s="6" t="s">
        <v>342</v>
      </c>
      <c r="J28" s="7" t="s">
        <v>27</v>
      </c>
      <c r="K28" s="8" t="s">
        <v>28</v>
      </c>
      <c r="L28" s="9">
        <v>44</v>
      </c>
      <c r="M28" s="10">
        <v>776</v>
      </c>
      <c r="N28" s="10">
        <v>1050</v>
      </c>
      <c r="O28" s="11">
        <f>M28*20/N28</f>
        <v>14.780952380952382</v>
      </c>
      <c r="P28" s="10">
        <v>833</v>
      </c>
      <c r="Q28" s="10">
        <v>1100</v>
      </c>
      <c r="R28" s="11">
        <f>P28*20/Q28</f>
        <v>15.145454545454545</v>
      </c>
      <c r="S28" s="10" t="s">
        <v>29</v>
      </c>
      <c r="T28" s="10" t="s">
        <v>29</v>
      </c>
      <c r="U28" s="11">
        <v>0</v>
      </c>
      <c r="V28" s="10">
        <v>81</v>
      </c>
      <c r="W28" s="10">
        <v>100</v>
      </c>
      <c r="X28" s="11">
        <f>V28*40/W28</f>
        <v>32.4</v>
      </c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>
        <v>810</v>
      </c>
      <c r="AI28" s="10">
        <v>1000</v>
      </c>
      <c r="AJ28" s="13">
        <v>4.05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110.37640692640691</v>
      </c>
      <c r="AO28" s="43" t="s">
        <v>343</v>
      </c>
      <c r="AP28" s="15" t="s">
        <v>344</v>
      </c>
      <c r="AQ28" s="44" t="s">
        <v>402</v>
      </c>
    </row>
    <row r="29" spans="1:43" customFormat="1" ht="47.25" x14ac:dyDescent="0.25">
      <c r="A29" s="37">
        <v>26</v>
      </c>
      <c r="B29" s="37">
        <v>24</v>
      </c>
      <c r="C29" s="37">
        <v>46</v>
      </c>
      <c r="D29" s="3" t="s">
        <v>23</v>
      </c>
      <c r="E29" s="4">
        <v>380872</v>
      </c>
      <c r="F29" s="5" t="s">
        <v>247</v>
      </c>
      <c r="G29" s="5" t="s">
        <v>248</v>
      </c>
      <c r="H29" s="38">
        <v>35068</v>
      </c>
      <c r="I29" s="6" t="s">
        <v>249</v>
      </c>
      <c r="J29" s="7" t="s">
        <v>27</v>
      </c>
      <c r="K29" s="8" t="s">
        <v>28</v>
      </c>
      <c r="L29" s="9">
        <v>47</v>
      </c>
      <c r="M29" s="10">
        <v>943</v>
      </c>
      <c r="N29" s="10">
        <v>1050</v>
      </c>
      <c r="O29" s="11">
        <f>M29*20/N29</f>
        <v>17.961904761904762</v>
      </c>
      <c r="P29" s="10">
        <v>900</v>
      </c>
      <c r="Q29" s="10">
        <v>1100</v>
      </c>
      <c r="R29" s="11">
        <f>P29*20/Q29</f>
        <v>16.363636363636363</v>
      </c>
      <c r="S29" s="10" t="s">
        <v>29</v>
      </c>
      <c r="T29" s="10" t="s">
        <v>29</v>
      </c>
      <c r="U29" s="11">
        <v>0</v>
      </c>
      <c r="V29" s="10">
        <v>72.62</v>
      </c>
      <c r="W29" s="10">
        <v>100</v>
      </c>
      <c r="X29" s="11">
        <f>V29*40/W29</f>
        <v>29.048000000000002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110.37354112554112</v>
      </c>
      <c r="AO29" s="43" t="s">
        <v>250</v>
      </c>
      <c r="AP29" s="15" t="s">
        <v>251</v>
      </c>
    </row>
    <row r="30" spans="1:43" customFormat="1" ht="60" x14ac:dyDescent="0.25">
      <c r="A30" s="37">
        <v>27</v>
      </c>
      <c r="B30" s="37">
        <v>25</v>
      </c>
      <c r="C30" s="37">
        <v>49</v>
      </c>
      <c r="D30" s="3" t="s">
        <v>23</v>
      </c>
      <c r="E30" s="4">
        <v>366425</v>
      </c>
      <c r="F30" s="5" t="s">
        <v>262</v>
      </c>
      <c r="G30" s="5" t="s">
        <v>263</v>
      </c>
      <c r="H30" s="38">
        <v>32763</v>
      </c>
      <c r="I30" s="6" t="s">
        <v>264</v>
      </c>
      <c r="J30" s="7" t="s">
        <v>27</v>
      </c>
      <c r="K30" s="8" t="s">
        <v>28</v>
      </c>
      <c r="L30" s="9">
        <v>51</v>
      </c>
      <c r="M30" s="10">
        <v>693</v>
      </c>
      <c r="N30" s="10">
        <v>900</v>
      </c>
      <c r="O30" s="11">
        <f>M30*20/N30</f>
        <v>15.4</v>
      </c>
      <c r="P30" s="10">
        <v>780</v>
      </c>
      <c r="Q30" s="10">
        <v>1100</v>
      </c>
      <c r="R30" s="11">
        <f>P30*20/Q30</f>
        <v>14.181818181818182</v>
      </c>
      <c r="S30" s="10" t="s">
        <v>29</v>
      </c>
      <c r="T30" s="10" t="s">
        <v>29</v>
      </c>
      <c r="U30" s="11">
        <v>0</v>
      </c>
      <c r="V30" s="10">
        <v>3357</v>
      </c>
      <c r="W30" s="10">
        <v>4550</v>
      </c>
      <c r="X30" s="11">
        <f>V30*40/W30</f>
        <v>29.512087912087914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110.0939060939061</v>
      </c>
      <c r="AO30" s="43" t="s">
        <v>265</v>
      </c>
      <c r="AP30" s="15" t="s">
        <v>266</v>
      </c>
    </row>
    <row r="31" spans="1:43" customFormat="1" ht="47.25" x14ac:dyDescent="0.25">
      <c r="A31" s="37">
        <v>28</v>
      </c>
      <c r="B31" s="37">
        <v>26</v>
      </c>
      <c r="C31" s="37">
        <v>12</v>
      </c>
      <c r="D31" s="3" t="s">
        <v>23</v>
      </c>
      <c r="E31" s="4">
        <v>365520</v>
      </c>
      <c r="F31" s="5" t="s">
        <v>81</v>
      </c>
      <c r="G31" s="5" t="s">
        <v>82</v>
      </c>
      <c r="H31" s="38">
        <v>33248</v>
      </c>
      <c r="I31" s="6" t="s">
        <v>83</v>
      </c>
      <c r="J31" s="7" t="s">
        <v>27</v>
      </c>
      <c r="K31" s="8" t="s">
        <v>28</v>
      </c>
      <c r="L31" s="9">
        <v>51</v>
      </c>
      <c r="M31" s="10">
        <v>760</v>
      </c>
      <c r="N31" s="10">
        <v>1050</v>
      </c>
      <c r="O31" s="11">
        <f>M31*20/N31</f>
        <v>14.476190476190476</v>
      </c>
      <c r="P31" s="10">
        <v>608</v>
      </c>
      <c r="Q31" s="10">
        <v>1100</v>
      </c>
      <c r="R31" s="11">
        <f>P31*20/Q31</f>
        <v>11.054545454545455</v>
      </c>
      <c r="S31" s="10">
        <v>313</v>
      </c>
      <c r="T31" s="10">
        <v>550</v>
      </c>
      <c r="U31" s="11">
        <f>S31*20/T31</f>
        <v>11.381818181818181</v>
      </c>
      <c r="V31" s="10" t="s">
        <v>29</v>
      </c>
      <c r="W31" s="10" t="s">
        <v>29</v>
      </c>
      <c r="X31" s="11">
        <v>0</v>
      </c>
      <c r="Y31" s="10">
        <v>1615</v>
      </c>
      <c r="Z31" s="10">
        <v>2100</v>
      </c>
      <c r="AA31" s="12">
        <f>Y31*20/Z31</f>
        <v>15.380952380952381</v>
      </c>
      <c r="AB31" s="10">
        <v>612</v>
      </c>
      <c r="AC31" s="10">
        <v>900</v>
      </c>
      <c r="AD31" s="11">
        <f>AB31*5/AC31</f>
        <v>3.4</v>
      </c>
      <c r="AE31" s="10">
        <v>780</v>
      </c>
      <c r="AF31" s="10">
        <v>1200</v>
      </c>
      <c r="AG31" s="13">
        <f>AE31*5/AF31</f>
        <v>3.25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109.9435064935065</v>
      </c>
      <c r="AO31" s="43" t="s">
        <v>84</v>
      </c>
      <c r="AP31" s="15" t="s">
        <v>85</v>
      </c>
    </row>
    <row r="32" spans="1:43" customFormat="1" ht="47.25" x14ac:dyDescent="0.25">
      <c r="A32" s="37">
        <v>29</v>
      </c>
      <c r="B32" s="37">
        <v>27</v>
      </c>
      <c r="C32" s="37">
        <v>29</v>
      </c>
      <c r="D32" s="3" t="s">
        <v>23</v>
      </c>
      <c r="E32" s="4">
        <v>380951</v>
      </c>
      <c r="F32" s="5" t="s">
        <v>163</v>
      </c>
      <c r="G32" s="5" t="s">
        <v>164</v>
      </c>
      <c r="H32" s="38">
        <v>35396</v>
      </c>
      <c r="I32" s="6" t="s">
        <v>165</v>
      </c>
      <c r="J32" s="7" t="s">
        <v>27</v>
      </c>
      <c r="K32" s="8" t="s">
        <v>28</v>
      </c>
      <c r="L32" s="9">
        <v>52</v>
      </c>
      <c r="M32" s="10">
        <v>865</v>
      </c>
      <c r="N32" s="10">
        <v>1050</v>
      </c>
      <c r="O32" s="11">
        <f>M32*20/N32</f>
        <v>16.476190476190474</v>
      </c>
      <c r="P32" s="10">
        <v>738</v>
      </c>
      <c r="Q32" s="10">
        <v>1100</v>
      </c>
      <c r="R32" s="11">
        <f>P32*20/Q32</f>
        <v>13.418181818181818</v>
      </c>
      <c r="S32" s="10">
        <v>372</v>
      </c>
      <c r="T32" s="10">
        <v>550</v>
      </c>
      <c r="U32" s="11">
        <f>S32*20/T32</f>
        <v>13.527272727272727</v>
      </c>
      <c r="V32" s="10" t="s">
        <v>29</v>
      </c>
      <c r="W32" s="10" t="s">
        <v>29</v>
      </c>
      <c r="X32" s="11">
        <v>0</v>
      </c>
      <c r="Y32" s="10">
        <v>1663</v>
      </c>
      <c r="Z32" s="10">
        <v>2300</v>
      </c>
      <c r="AA32" s="12">
        <f>Y32*20/Z32</f>
        <v>14.460869565217392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109.88251458686243</v>
      </c>
      <c r="AO32" s="43" t="s">
        <v>166</v>
      </c>
      <c r="AP32" s="15" t="s">
        <v>167</v>
      </c>
    </row>
    <row r="33" spans="1:43" customFormat="1" ht="47.25" x14ac:dyDescent="0.25">
      <c r="A33" s="37">
        <v>30</v>
      </c>
      <c r="B33" s="37">
        <v>28</v>
      </c>
      <c r="C33" s="37">
        <v>51</v>
      </c>
      <c r="D33" s="3" t="s">
        <v>23</v>
      </c>
      <c r="E33" s="4">
        <v>380604</v>
      </c>
      <c r="F33" s="5" t="s">
        <v>271</v>
      </c>
      <c r="G33" s="5" t="s">
        <v>272</v>
      </c>
      <c r="H33" s="38">
        <v>34346</v>
      </c>
      <c r="I33" s="6" t="s">
        <v>273</v>
      </c>
      <c r="J33" s="7" t="s">
        <v>27</v>
      </c>
      <c r="K33" s="8" t="s">
        <v>28</v>
      </c>
      <c r="L33" s="9">
        <v>54</v>
      </c>
      <c r="M33" s="10">
        <v>710</v>
      </c>
      <c r="N33" s="10">
        <v>1050</v>
      </c>
      <c r="O33" s="11">
        <f>M33*20/N33</f>
        <v>13.523809523809524</v>
      </c>
      <c r="P33" s="10">
        <v>704</v>
      </c>
      <c r="Q33" s="10">
        <v>1100</v>
      </c>
      <c r="R33" s="11">
        <f>P33*20/Q33</f>
        <v>12.8</v>
      </c>
      <c r="S33" s="10" t="s">
        <v>29</v>
      </c>
      <c r="T33" s="10" t="s">
        <v>29</v>
      </c>
      <c r="U33" s="11">
        <v>0</v>
      </c>
      <c r="V33" s="10">
        <v>3289</v>
      </c>
      <c r="W33" s="10">
        <v>4600</v>
      </c>
      <c r="X33" s="11">
        <f>V33*40/W33</f>
        <v>28.6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108.92380952380952</v>
      </c>
      <c r="AO33" s="43" t="s">
        <v>274</v>
      </c>
      <c r="AP33" s="15" t="s">
        <v>275</v>
      </c>
    </row>
    <row r="34" spans="1:43" customFormat="1" ht="47.25" x14ac:dyDescent="0.25">
      <c r="A34" s="37">
        <v>31</v>
      </c>
      <c r="B34" s="37">
        <v>29</v>
      </c>
      <c r="C34" s="37">
        <v>63</v>
      </c>
      <c r="D34" s="3" t="s">
        <v>23</v>
      </c>
      <c r="E34" s="4">
        <v>366829</v>
      </c>
      <c r="F34" s="5" t="s">
        <v>330</v>
      </c>
      <c r="G34" s="5" t="s">
        <v>331</v>
      </c>
      <c r="H34" s="38">
        <v>33240</v>
      </c>
      <c r="I34" s="6" t="s">
        <v>332</v>
      </c>
      <c r="J34" s="7" t="s">
        <v>27</v>
      </c>
      <c r="K34" s="8" t="s">
        <v>28</v>
      </c>
      <c r="L34" s="9">
        <v>48</v>
      </c>
      <c r="M34" s="10">
        <v>563</v>
      </c>
      <c r="N34" s="10">
        <v>900</v>
      </c>
      <c r="O34" s="11">
        <f>M34*20/N34</f>
        <v>12.511111111111111</v>
      </c>
      <c r="P34" s="10">
        <v>2448</v>
      </c>
      <c r="Q34" s="10">
        <v>3350</v>
      </c>
      <c r="R34" s="11">
        <f>P34*20/Q34</f>
        <v>14.614925373134328</v>
      </c>
      <c r="S34" s="10">
        <v>1600</v>
      </c>
      <c r="T34" s="10">
        <v>1800</v>
      </c>
      <c r="U34" s="11">
        <f>S34*20/T34</f>
        <v>17.777777777777779</v>
      </c>
      <c r="V34" s="10"/>
      <c r="W34" s="10"/>
      <c r="X34" s="11"/>
      <c r="Y34" s="10">
        <v>1201</v>
      </c>
      <c r="Z34" s="10">
        <v>1500</v>
      </c>
      <c r="AA34" s="12">
        <f>Y34*20/Z34</f>
        <v>16.013333333333332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108.91714759535655</v>
      </c>
      <c r="AO34" s="43" t="s">
        <v>333</v>
      </c>
      <c r="AP34" s="15" t="s">
        <v>334</v>
      </c>
    </row>
    <row r="35" spans="1:43" customFormat="1" ht="47.25" x14ac:dyDescent="0.25">
      <c r="A35" s="37">
        <v>32</v>
      </c>
      <c r="B35" s="37">
        <v>30</v>
      </c>
      <c r="C35" s="37">
        <v>14</v>
      </c>
      <c r="D35" s="3" t="s">
        <v>23</v>
      </c>
      <c r="E35" s="4">
        <v>365639</v>
      </c>
      <c r="F35" s="5" t="s">
        <v>91</v>
      </c>
      <c r="G35" s="5" t="s">
        <v>92</v>
      </c>
      <c r="H35" s="38">
        <v>33074</v>
      </c>
      <c r="I35" s="6" t="s">
        <v>93</v>
      </c>
      <c r="J35" s="7" t="s">
        <v>27</v>
      </c>
      <c r="K35" s="8" t="s">
        <v>28</v>
      </c>
      <c r="L35" s="9">
        <v>49</v>
      </c>
      <c r="M35" s="10">
        <v>603</v>
      </c>
      <c r="N35" s="10">
        <v>900</v>
      </c>
      <c r="O35" s="11">
        <f>M35*20/N35</f>
        <v>13.4</v>
      </c>
      <c r="P35" s="10">
        <v>692</v>
      </c>
      <c r="Q35" s="10">
        <v>1100</v>
      </c>
      <c r="R35" s="11">
        <f>P35*20/Q35</f>
        <v>12.581818181818182</v>
      </c>
      <c r="S35" s="10">
        <v>287</v>
      </c>
      <c r="T35" s="10">
        <v>550</v>
      </c>
      <c r="U35" s="11">
        <f>S35*20/T35</f>
        <v>10.436363636363636</v>
      </c>
      <c r="V35" s="10" t="s">
        <v>29</v>
      </c>
      <c r="W35" s="10" t="s">
        <v>29</v>
      </c>
      <c r="X35" s="11">
        <v>0</v>
      </c>
      <c r="Y35" s="10">
        <v>1668</v>
      </c>
      <c r="Z35" s="10">
        <v>2200</v>
      </c>
      <c r="AA35" s="12">
        <f>Y35*20/Z35</f>
        <v>15.163636363636364</v>
      </c>
      <c r="AB35" s="10">
        <v>615</v>
      </c>
      <c r="AC35" s="10">
        <v>900</v>
      </c>
      <c r="AD35" s="11">
        <f>AB35*5/AC35</f>
        <v>3.4166666666666665</v>
      </c>
      <c r="AE35" s="10" t="s">
        <v>29</v>
      </c>
      <c r="AF35" s="10" t="s">
        <v>29</v>
      </c>
      <c r="AG35" s="13">
        <v>0</v>
      </c>
      <c r="AH35" s="10">
        <v>619</v>
      </c>
      <c r="AI35" s="10">
        <v>800</v>
      </c>
      <c r="AJ35" s="13">
        <f>AH35*5/AI35</f>
        <v>3.8687499999999999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107.86723484848487</v>
      </c>
      <c r="AO35" s="43" t="s">
        <v>94</v>
      </c>
      <c r="AP35" s="15" t="s">
        <v>95</v>
      </c>
    </row>
    <row r="36" spans="1:43" customFormat="1" ht="47.25" x14ac:dyDescent="0.25">
      <c r="A36" s="37">
        <v>33</v>
      </c>
      <c r="B36" s="37">
        <v>31</v>
      </c>
      <c r="C36" s="37">
        <v>15</v>
      </c>
      <c r="D36" s="3" t="s">
        <v>23</v>
      </c>
      <c r="E36" s="4">
        <v>380529</v>
      </c>
      <c r="F36" s="5" t="s">
        <v>96</v>
      </c>
      <c r="G36" s="5" t="s">
        <v>47</v>
      </c>
      <c r="H36" s="38">
        <v>33722</v>
      </c>
      <c r="I36" s="6" t="s">
        <v>97</v>
      </c>
      <c r="J36" s="7" t="s">
        <v>27</v>
      </c>
      <c r="K36" s="8" t="s">
        <v>28</v>
      </c>
      <c r="L36" s="9">
        <v>60</v>
      </c>
      <c r="M36" s="10">
        <v>552</v>
      </c>
      <c r="N36" s="10">
        <v>900</v>
      </c>
      <c r="O36" s="11">
        <f>M36*20/N36</f>
        <v>12.266666666666667</v>
      </c>
      <c r="P36" s="10">
        <v>625</v>
      </c>
      <c r="Q36" s="10">
        <v>1100</v>
      </c>
      <c r="R36" s="11">
        <f>P36*20/Q36</f>
        <v>11.363636363636363</v>
      </c>
      <c r="S36" s="10">
        <v>300</v>
      </c>
      <c r="T36" s="10">
        <v>550</v>
      </c>
      <c r="U36" s="11">
        <f>S36*20/T36</f>
        <v>10.909090909090908</v>
      </c>
      <c r="V36" s="10" t="s">
        <v>29</v>
      </c>
      <c r="W36" s="10" t="s">
        <v>29</v>
      </c>
      <c r="X36" s="11">
        <v>0</v>
      </c>
      <c r="Y36" s="10">
        <v>702</v>
      </c>
      <c r="Z36" s="10">
        <v>1100</v>
      </c>
      <c r="AA36" s="12">
        <f>Y36*20/Z36</f>
        <v>12.763636363636364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107.3030303030303</v>
      </c>
      <c r="AO36" s="43" t="s">
        <v>98</v>
      </c>
      <c r="AP36" s="15" t="s">
        <v>99</v>
      </c>
    </row>
    <row r="37" spans="1:43" customFormat="1" ht="47.25" x14ac:dyDescent="0.25">
      <c r="A37" s="37">
        <v>34</v>
      </c>
      <c r="B37" s="37">
        <v>32</v>
      </c>
      <c r="C37" s="37">
        <v>33</v>
      </c>
      <c r="D37" s="3" t="s">
        <v>23</v>
      </c>
      <c r="E37" s="4">
        <v>365540</v>
      </c>
      <c r="F37" s="5" t="s">
        <v>183</v>
      </c>
      <c r="G37" s="5" t="s">
        <v>184</v>
      </c>
      <c r="H37" s="38">
        <v>33395</v>
      </c>
      <c r="I37" s="6" t="s">
        <v>185</v>
      </c>
      <c r="J37" s="7" t="s">
        <v>27</v>
      </c>
      <c r="K37" s="8" t="s">
        <v>28</v>
      </c>
      <c r="L37" s="9">
        <v>53</v>
      </c>
      <c r="M37" s="10">
        <v>643</v>
      </c>
      <c r="N37" s="10">
        <v>900</v>
      </c>
      <c r="O37" s="11">
        <f>M37*20/N37</f>
        <v>14.28888888888889</v>
      </c>
      <c r="P37" s="10">
        <v>2650</v>
      </c>
      <c r="Q37" s="10">
        <v>3550</v>
      </c>
      <c r="R37" s="11">
        <f>P37*20/Q37</f>
        <v>14.929577464788732</v>
      </c>
      <c r="S37" s="10" t="s">
        <v>29</v>
      </c>
      <c r="T37" s="10" t="s">
        <v>29</v>
      </c>
      <c r="U37" s="11">
        <v>0</v>
      </c>
      <c r="V37" s="10">
        <v>3279</v>
      </c>
      <c r="W37" s="10">
        <v>5300</v>
      </c>
      <c r="X37" s="11">
        <f>V37*40/W37</f>
        <v>24.747169811320756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106.96563616499839</v>
      </c>
      <c r="AO37" s="43" t="s">
        <v>186</v>
      </c>
      <c r="AP37" s="15" t="s">
        <v>187</v>
      </c>
    </row>
    <row r="38" spans="1:43" customFormat="1" ht="51" x14ac:dyDescent="0.25">
      <c r="A38" s="37">
        <v>35</v>
      </c>
      <c r="B38" s="37">
        <v>33</v>
      </c>
      <c r="C38" s="37">
        <v>16</v>
      </c>
      <c r="D38" s="3" t="s">
        <v>23</v>
      </c>
      <c r="E38" s="4">
        <v>357647</v>
      </c>
      <c r="F38" s="5" t="s">
        <v>100</v>
      </c>
      <c r="G38" s="5" t="s">
        <v>101</v>
      </c>
      <c r="H38" s="38">
        <v>32964</v>
      </c>
      <c r="I38" s="6" t="s">
        <v>102</v>
      </c>
      <c r="J38" s="7" t="s">
        <v>27</v>
      </c>
      <c r="K38" s="8" t="s">
        <v>28</v>
      </c>
      <c r="L38" s="9">
        <v>46</v>
      </c>
      <c r="M38" s="10">
        <v>592</v>
      </c>
      <c r="N38" s="10">
        <v>900</v>
      </c>
      <c r="O38" s="11">
        <f>M38*20/N38</f>
        <v>13.155555555555555</v>
      </c>
      <c r="P38" s="10">
        <v>751</v>
      </c>
      <c r="Q38" s="10">
        <v>1100</v>
      </c>
      <c r="R38" s="11">
        <f>P38*20/Q38</f>
        <v>13.654545454545454</v>
      </c>
      <c r="S38" s="10" t="s">
        <v>29</v>
      </c>
      <c r="T38" s="10" t="s">
        <v>29</v>
      </c>
      <c r="U38" s="11">
        <v>0</v>
      </c>
      <c r="V38" s="10">
        <v>3310</v>
      </c>
      <c r="W38" s="10">
        <v>4400</v>
      </c>
      <c r="X38" s="11">
        <f>V38*40/W38</f>
        <v>30.09090909090909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>
        <v>1138</v>
      </c>
      <c r="AI38" s="10">
        <v>1400</v>
      </c>
      <c r="AJ38" s="13">
        <f>AH38*5/AI38</f>
        <v>4.0642857142857141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106.96529581529582</v>
      </c>
      <c r="AO38" s="43" t="s">
        <v>103</v>
      </c>
      <c r="AP38" s="15" t="s">
        <v>104</v>
      </c>
    </row>
    <row r="39" spans="1:43" customFormat="1" ht="51" x14ac:dyDescent="0.25">
      <c r="A39" s="37">
        <v>36</v>
      </c>
      <c r="B39" s="37">
        <v>34</v>
      </c>
      <c r="C39" s="37">
        <v>17</v>
      </c>
      <c r="D39" s="3" t="s">
        <v>23</v>
      </c>
      <c r="E39" s="4">
        <v>381024</v>
      </c>
      <c r="F39" s="5" t="s">
        <v>105</v>
      </c>
      <c r="G39" s="5" t="s">
        <v>106</v>
      </c>
      <c r="H39" s="38">
        <v>36494</v>
      </c>
      <c r="I39" s="6" t="s">
        <v>107</v>
      </c>
      <c r="J39" s="7" t="s">
        <v>27</v>
      </c>
      <c r="K39" s="8" t="s">
        <v>28</v>
      </c>
      <c r="L39" s="9">
        <v>60</v>
      </c>
      <c r="M39" s="10">
        <v>944</v>
      </c>
      <c r="N39" s="10">
        <v>1100</v>
      </c>
      <c r="O39" s="11">
        <f>M39*20/N39</f>
        <v>17.163636363636364</v>
      </c>
      <c r="P39" s="10">
        <v>884</v>
      </c>
      <c r="Q39" s="10">
        <v>1100</v>
      </c>
      <c r="R39" s="11">
        <f>P39*20/Q39</f>
        <v>16.072727272727274</v>
      </c>
      <c r="S39" s="10">
        <v>921</v>
      </c>
      <c r="T39" s="10">
        <v>1400</v>
      </c>
      <c r="U39" s="11">
        <f>S39*20/T39</f>
        <v>13.157142857142857</v>
      </c>
      <c r="V39" s="10" t="s">
        <v>29</v>
      </c>
      <c r="W39" s="10" t="s">
        <v>29</v>
      </c>
      <c r="X39" s="11">
        <v>0</v>
      </c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106.39350649350649</v>
      </c>
      <c r="AO39" s="43" t="s">
        <v>108</v>
      </c>
      <c r="AP39" s="15" t="s">
        <v>109</v>
      </c>
    </row>
    <row r="40" spans="1:43" customFormat="1" ht="51" x14ac:dyDescent="0.25">
      <c r="A40" s="37">
        <v>37</v>
      </c>
      <c r="B40" s="37">
        <v>36</v>
      </c>
      <c r="C40" s="37">
        <v>18</v>
      </c>
      <c r="D40" s="3" t="s">
        <v>23</v>
      </c>
      <c r="E40" s="4">
        <v>380476</v>
      </c>
      <c r="F40" s="5" t="s">
        <v>110</v>
      </c>
      <c r="G40" s="5" t="s">
        <v>111</v>
      </c>
      <c r="H40" s="38">
        <v>34323</v>
      </c>
      <c r="I40" s="6" t="s">
        <v>112</v>
      </c>
      <c r="J40" s="7" t="s">
        <v>27</v>
      </c>
      <c r="K40" s="8" t="s">
        <v>28</v>
      </c>
      <c r="L40" s="9">
        <v>49</v>
      </c>
      <c r="M40" s="10">
        <v>814</v>
      </c>
      <c r="N40" s="10">
        <v>1050</v>
      </c>
      <c r="O40" s="11">
        <f>M40*20/N40</f>
        <v>15.504761904761905</v>
      </c>
      <c r="P40" s="10">
        <v>815</v>
      </c>
      <c r="Q40" s="10">
        <v>1100</v>
      </c>
      <c r="R40" s="11">
        <f>P40*20/Q40</f>
        <v>14.818181818181818</v>
      </c>
      <c r="S40" s="10" t="s">
        <v>29</v>
      </c>
      <c r="T40" s="10" t="s">
        <v>29</v>
      </c>
      <c r="U40" s="11">
        <v>0</v>
      </c>
      <c r="V40" s="10">
        <v>3057</v>
      </c>
      <c r="W40" s="10">
        <v>4550</v>
      </c>
      <c r="X40" s="11">
        <f>V40*40/W40</f>
        <v>26.874725274725275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106.197668997669</v>
      </c>
      <c r="AO40" s="43" t="s">
        <v>113</v>
      </c>
      <c r="AP40" s="15" t="s">
        <v>114</v>
      </c>
    </row>
    <row r="41" spans="1:43" customFormat="1" ht="47.25" x14ac:dyDescent="0.25">
      <c r="A41" s="37">
        <v>38</v>
      </c>
      <c r="B41" s="37">
        <v>37</v>
      </c>
      <c r="C41" s="37">
        <v>19</v>
      </c>
      <c r="D41" s="3" t="s">
        <v>23</v>
      </c>
      <c r="E41" s="4">
        <v>365595</v>
      </c>
      <c r="F41" s="5" t="s">
        <v>115</v>
      </c>
      <c r="G41" s="5" t="s">
        <v>38</v>
      </c>
      <c r="H41" s="38">
        <v>34323</v>
      </c>
      <c r="I41" s="6" t="s">
        <v>116</v>
      </c>
      <c r="J41" s="7" t="s">
        <v>27</v>
      </c>
      <c r="K41" s="8" t="s">
        <v>28</v>
      </c>
      <c r="L41" s="9">
        <v>57</v>
      </c>
      <c r="M41" s="10">
        <v>592</v>
      </c>
      <c r="N41" s="10">
        <v>1050</v>
      </c>
      <c r="O41" s="11">
        <f>M41*20/N41</f>
        <v>11.276190476190477</v>
      </c>
      <c r="P41" s="10">
        <v>595</v>
      </c>
      <c r="Q41" s="10">
        <v>1100</v>
      </c>
      <c r="R41" s="11">
        <f>P41*20/Q41</f>
        <v>10.818181818181818</v>
      </c>
      <c r="S41" s="10">
        <v>330</v>
      </c>
      <c r="T41" s="10">
        <v>550</v>
      </c>
      <c r="U41" s="11">
        <f>S41*20/T41</f>
        <v>12</v>
      </c>
      <c r="V41" s="10" t="s">
        <v>29</v>
      </c>
      <c r="W41" s="10" t="s">
        <v>29</v>
      </c>
      <c r="X41" s="11">
        <v>0</v>
      </c>
      <c r="Y41" s="10">
        <v>577</v>
      </c>
      <c r="Z41" s="10">
        <v>1100</v>
      </c>
      <c r="AA41" s="12">
        <f>Y41*20/Z41</f>
        <v>10.49090909090909</v>
      </c>
      <c r="AB41" s="10">
        <v>1339</v>
      </c>
      <c r="AC41" s="10">
        <v>1800</v>
      </c>
      <c r="AD41" s="11">
        <f>AB41*5/AC41</f>
        <v>3.7194444444444446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105.30472582972583</v>
      </c>
      <c r="AO41" s="43" t="s">
        <v>117</v>
      </c>
      <c r="AP41" s="15" t="s">
        <v>118</v>
      </c>
    </row>
    <row r="42" spans="1:43" customFormat="1" ht="47.25" x14ac:dyDescent="0.25">
      <c r="A42" s="37">
        <v>39</v>
      </c>
      <c r="B42" s="37">
        <v>38</v>
      </c>
      <c r="C42" s="37">
        <v>61</v>
      </c>
      <c r="D42" s="3" t="s">
        <v>23</v>
      </c>
      <c r="E42" s="4">
        <v>380949</v>
      </c>
      <c r="F42" s="5" t="s">
        <v>320</v>
      </c>
      <c r="G42" s="5" t="s">
        <v>321</v>
      </c>
      <c r="H42" s="38">
        <v>36220</v>
      </c>
      <c r="I42" s="6" t="s">
        <v>322</v>
      </c>
      <c r="J42" s="7" t="s">
        <v>27</v>
      </c>
      <c r="K42" s="8" t="s">
        <v>28</v>
      </c>
      <c r="L42" s="9">
        <v>47</v>
      </c>
      <c r="M42" s="10">
        <v>853</v>
      </c>
      <c r="N42" s="10">
        <v>1100</v>
      </c>
      <c r="O42" s="11">
        <f>M42*20/N42</f>
        <v>15.50909090909091</v>
      </c>
      <c r="P42" s="10">
        <v>735</v>
      </c>
      <c r="Q42" s="10">
        <v>1100</v>
      </c>
      <c r="R42" s="11">
        <f>P42*20/Q42</f>
        <v>13.363636363636363</v>
      </c>
      <c r="S42" s="10" t="s">
        <v>29</v>
      </c>
      <c r="T42" s="10" t="s">
        <v>29</v>
      </c>
      <c r="U42" s="11">
        <v>0</v>
      </c>
      <c r="V42" s="10">
        <v>3237</v>
      </c>
      <c r="W42" s="10">
        <v>4400</v>
      </c>
      <c r="X42" s="11">
        <f>V42*40/W42</f>
        <v>29.427272727272726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105.3</v>
      </c>
      <c r="AO42" s="43" t="s">
        <v>323</v>
      </c>
      <c r="AP42" s="15" t="s">
        <v>324</v>
      </c>
    </row>
    <row r="43" spans="1:43" customFormat="1" ht="47.25" x14ac:dyDescent="0.25">
      <c r="A43" s="37">
        <v>40</v>
      </c>
      <c r="B43" s="37">
        <v>39</v>
      </c>
      <c r="C43" s="37">
        <v>59</v>
      </c>
      <c r="D43" s="3" t="s">
        <v>23</v>
      </c>
      <c r="E43" s="4">
        <v>380670</v>
      </c>
      <c r="F43" s="5" t="s">
        <v>310</v>
      </c>
      <c r="G43" s="5" t="s">
        <v>311</v>
      </c>
      <c r="H43" s="38">
        <v>34655</v>
      </c>
      <c r="I43" s="6" t="s">
        <v>312</v>
      </c>
      <c r="J43" s="7" t="s">
        <v>27</v>
      </c>
      <c r="K43" s="8" t="s">
        <v>28</v>
      </c>
      <c r="L43" s="9">
        <v>53</v>
      </c>
      <c r="M43" s="10">
        <v>713</v>
      </c>
      <c r="N43" s="10">
        <v>1100</v>
      </c>
      <c r="O43" s="11">
        <f>M43*20/N43</f>
        <v>12.963636363636363</v>
      </c>
      <c r="P43" s="10">
        <v>650</v>
      </c>
      <c r="Q43" s="10">
        <v>1100</v>
      </c>
      <c r="R43" s="11">
        <f>P43*20/Q43</f>
        <v>11.818181818181818</v>
      </c>
      <c r="S43" s="10" t="s">
        <v>29</v>
      </c>
      <c r="T43" s="10" t="s">
        <v>29</v>
      </c>
      <c r="U43" s="11">
        <v>0</v>
      </c>
      <c r="V43" s="10">
        <v>3003</v>
      </c>
      <c r="W43" s="10">
        <v>4400</v>
      </c>
      <c r="X43" s="11">
        <f>V43*40/W43</f>
        <v>27.3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105.08181818181818</v>
      </c>
      <c r="AO43" s="43" t="s">
        <v>313</v>
      </c>
      <c r="AP43" s="15" t="s">
        <v>314</v>
      </c>
      <c r="AQ43" s="39" t="s">
        <v>393</v>
      </c>
    </row>
    <row r="44" spans="1:43" customFormat="1" ht="47.25" x14ac:dyDescent="0.25">
      <c r="A44" s="37">
        <v>41</v>
      </c>
      <c r="B44" s="37">
        <v>40</v>
      </c>
      <c r="C44" s="37">
        <v>30</v>
      </c>
      <c r="D44" s="3" t="s">
        <v>23</v>
      </c>
      <c r="E44" s="4">
        <v>357172</v>
      </c>
      <c r="F44" s="5" t="s">
        <v>168</v>
      </c>
      <c r="G44" s="5" t="s">
        <v>169</v>
      </c>
      <c r="H44" s="38">
        <v>31883</v>
      </c>
      <c r="I44" s="6" t="s">
        <v>170</v>
      </c>
      <c r="J44" s="7" t="s">
        <v>27</v>
      </c>
      <c r="K44" s="8" t="s">
        <v>28</v>
      </c>
      <c r="L44" s="9">
        <v>47</v>
      </c>
      <c r="M44" s="10">
        <v>529</v>
      </c>
      <c r="N44" s="10">
        <v>850</v>
      </c>
      <c r="O44" s="11">
        <f>M44*20/N44</f>
        <v>12.447058823529412</v>
      </c>
      <c r="P44" s="10">
        <v>2107</v>
      </c>
      <c r="Q44" s="10">
        <v>3350</v>
      </c>
      <c r="R44" s="11">
        <f>P44*20/Q44</f>
        <v>12.57910447761194</v>
      </c>
      <c r="S44" s="10"/>
      <c r="T44" s="10"/>
      <c r="U44" s="11"/>
      <c r="V44" s="10">
        <v>2513</v>
      </c>
      <c r="W44" s="10">
        <v>3100</v>
      </c>
      <c r="X44" s="11">
        <f>V44*40/W44</f>
        <v>32.425806451612907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104.45196975275425</v>
      </c>
      <c r="AO44" s="43" t="s">
        <v>171</v>
      </c>
      <c r="AP44" s="15" t="s">
        <v>172</v>
      </c>
    </row>
    <row r="45" spans="1:43" customFormat="1" ht="47.25" x14ac:dyDescent="0.25">
      <c r="A45" s="37">
        <v>42</v>
      </c>
      <c r="B45" s="37">
        <v>41</v>
      </c>
      <c r="C45" s="37">
        <v>69</v>
      </c>
      <c r="D45" s="3" t="s">
        <v>23</v>
      </c>
      <c r="E45" s="4">
        <v>381028</v>
      </c>
      <c r="F45" s="5" t="s">
        <v>358</v>
      </c>
      <c r="G45" s="5" t="s">
        <v>359</v>
      </c>
      <c r="H45" s="38">
        <v>35848</v>
      </c>
      <c r="I45" s="6" t="s">
        <v>360</v>
      </c>
      <c r="J45" s="7" t="s">
        <v>27</v>
      </c>
      <c r="K45" s="8" t="s">
        <v>28</v>
      </c>
      <c r="L45" s="9">
        <v>47</v>
      </c>
      <c r="M45" s="10">
        <v>682</v>
      </c>
      <c r="N45" s="10">
        <v>1100</v>
      </c>
      <c r="O45" s="11">
        <f>M45*20/N45</f>
        <v>12.4</v>
      </c>
      <c r="P45" s="10">
        <v>570</v>
      </c>
      <c r="Q45" s="10">
        <v>1100</v>
      </c>
      <c r="R45" s="11">
        <f>P45*20/Q45</f>
        <v>10.363636363636363</v>
      </c>
      <c r="S45" s="10" t="s">
        <v>29</v>
      </c>
      <c r="T45" s="10" t="s">
        <v>29</v>
      </c>
      <c r="U45" s="11">
        <v>0</v>
      </c>
      <c r="V45" s="10">
        <v>3658</v>
      </c>
      <c r="W45" s="10">
        <v>4500</v>
      </c>
      <c r="X45" s="11">
        <f>V45*40/W45</f>
        <v>32.515555555555558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102.27919191919193</v>
      </c>
      <c r="AO45" s="43" t="s">
        <v>361</v>
      </c>
      <c r="AP45" s="15" t="s">
        <v>362</v>
      </c>
    </row>
    <row r="46" spans="1:43" customFormat="1" ht="47.25" x14ac:dyDescent="0.25">
      <c r="A46" s="37">
        <v>43</v>
      </c>
      <c r="B46" s="37">
        <v>42</v>
      </c>
      <c r="C46" s="37">
        <v>74</v>
      </c>
      <c r="D46" s="3" t="s">
        <v>23</v>
      </c>
      <c r="E46" s="4">
        <v>380919</v>
      </c>
      <c r="F46" s="5" t="s">
        <v>382</v>
      </c>
      <c r="G46" s="5" t="s">
        <v>145</v>
      </c>
      <c r="H46" s="38">
        <v>35857</v>
      </c>
      <c r="I46" s="6" t="s">
        <v>383</v>
      </c>
      <c r="J46" s="7" t="s">
        <v>27</v>
      </c>
      <c r="K46" s="8" t="s">
        <v>28</v>
      </c>
      <c r="L46" s="9">
        <v>45</v>
      </c>
      <c r="M46" s="10">
        <v>777</v>
      </c>
      <c r="N46" s="10">
        <v>1100</v>
      </c>
      <c r="O46" s="11">
        <f>M46*20/N46</f>
        <v>14.127272727272727</v>
      </c>
      <c r="P46" s="10">
        <v>733</v>
      </c>
      <c r="Q46" s="10">
        <v>1100</v>
      </c>
      <c r="R46" s="11">
        <f>P46*20/Q46</f>
        <v>13.327272727272728</v>
      </c>
      <c r="S46" s="10" t="s">
        <v>29</v>
      </c>
      <c r="T46" s="10" t="s">
        <v>29</v>
      </c>
      <c r="U46" s="11">
        <v>0</v>
      </c>
      <c r="V46" s="10">
        <v>3172</v>
      </c>
      <c r="W46" s="10">
        <v>4300</v>
      </c>
      <c r="X46" s="11">
        <f>V46*40/W46</f>
        <v>29.506976744186048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101.9615221987315</v>
      </c>
      <c r="AO46" s="43" t="s">
        <v>384</v>
      </c>
      <c r="AP46" s="15" t="s">
        <v>385</v>
      </c>
    </row>
    <row r="47" spans="1:43" customFormat="1" ht="47.25" x14ac:dyDescent="0.25">
      <c r="A47" s="37">
        <v>44</v>
      </c>
      <c r="B47" s="37">
        <v>43</v>
      </c>
      <c r="C47" s="37">
        <v>21</v>
      </c>
      <c r="D47" s="3" t="s">
        <v>23</v>
      </c>
      <c r="E47" s="4">
        <v>365597</v>
      </c>
      <c r="F47" s="5" t="s">
        <v>124</v>
      </c>
      <c r="G47" s="5" t="s">
        <v>125</v>
      </c>
      <c r="H47" s="38">
        <v>36161</v>
      </c>
      <c r="I47" s="6" t="s">
        <v>126</v>
      </c>
      <c r="J47" s="7" t="s">
        <v>27</v>
      </c>
      <c r="K47" s="8" t="s">
        <v>28</v>
      </c>
      <c r="L47" s="9">
        <v>43</v>
      </c>
      <c r="M47" s="10">
        <v>900</v>
      </c>
      <c r="N47" s="10">
        <v>1100</v>
      </c>
      <c r="O47" s="11">
        <f>M47*20/N47</f>
        <v>16.363636363636363</v>
      </c>
      <c r="P47" s="10">
        <v>744</v>
      </c>
      <c r="Q47" s="10">
        <v>1100</v>
      </c>
      <c r="R47" s="11">
        <f>P47*20/Q47</f>
        <v>13.527272727272727</v>
      </c>
      <c r="S47" s="10"/>
      <c r="T47" s="10"/>
      <c r="U47" s="11"/>
      <c r="V47" s="10">
        <v>3039</v>
      </c>
      <c r="W47" s="10">
        <v>4200</v>
      </c>
      <c r="X47" s="11">
        <f>V47*40/W47</f>
        <v>28.942857142857143</v>
      </c>
      <c r="Y47" s="10"/>
      <c r="Z47" s="10"/>
      <c r="AA47" s="12"/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101.83376623376623</v>
      </c>
      <c r="AO47" s="43" t="s">
        <v>127</v>
      </c>
      <c r="AP47" s="15" t="s">
        <v>128</v>
      </c>
    </row>
    <row r="48" spans="1:43" customFormat="1" ht="47.25" x14ac:dyDescent="0.25">
      <c r="A48" s="37">
        <v>45</v>
      </c>
      <c r="B48" s="37">
        <v>44</v>
      </c>
      <c r="C48" s="37">
        <v>22</v>
      </c>
      <c r="D48" s="3" t="s">
        <v>23</v>
      </c>
      <c r="E48" s="4">
        <v>366385</v>
      </c>
      <c r="F48" s="5" t="s">
        <v>129</v>
      </c>
      <c r="G48" s="5" t="s">
        <v>130</v>
      </c>
      <c r="H48" s="38">
        <v>35099</v>
      </c>
      <c r="I48" s="6" t="s">
        <v>131</v>
      </c>
      <c r="J48" s="7" t="s">
        <v>27</v>
      </c>
      <c r="K48" s="8" t="s">
        <v>28</v>
      </c>
      <c r="L48" s="9">
        <v>48</v>
      </c>
      <c r="M48" s="10">
        <v>867</v>
      </c>
      <c r="N48" s="10">
        <v>1050</v>
      </c>
      <c r="O48" s="11">
        <f>M48*20/N48</f>
        <v>16.514285714285716</v>
      </c>
      <c r="P48" s="10">
        <v>747</v>
      </c>
      <c r="Q48" s="10">
        <v>1100</v>
      </c>
      <c r="R48" s="11">
        <f>P48*20/Q48</f>
        <v>13.581818181818182</v>
      </c>
      <c r="S48" s="10">
        <v>358</v>
      </c>
      <c r="T48" s="10">
        <v>550</v>
      </c>
      <c r="U48" s="11">
        <f>S48*20/T48</f>
        <v>13.018181818181818</v>
      </c>
      <c r="V48" s="10" t="s">
        <v>29</v>
      </c>
      <c r="W48" s="10" t="s">
        <v>29</v>
      </c>
      <c r="X48" s="11">
        <v>0</v>
      </c>
      <c r="Y48" s="10">
        <v>554</v>
      </c>
      <c r="Z48" s="10">
        <v>1100</v>
      </c>
      <c r="AA48" s="12">
        <f>Y48*20/Z48</f>
        <v>10.072727272727272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101.18701298701299</v>
      </c>
      <c r="AO48" s="43" t="s">
        <v>132</v>
      </c>
      <c r="AP48" s="15" t="s">
        <v>133</v>
      </c>
    </row>
    <row r="49" spans="1:43" customFormat="1" ht="47.25" x14ac:dyDescent="0.25">
      <c r="A49" s="37">
        <v>46</v>
      </c>
      <c r="B49" s="37">
        <v>45</v>
      </c>
      <c r="C49" s="37">
        <v>23</v>
      </c>
      <c r="D49" s="3" t="s">
        <v>23</v>
      </c>
      <c r="E49" s="4">
        <v>357269</v>
      </c>
      <c r="F49" s="5" t="s">
        <v>134</v>
      </c>
      <c r="G49" s="5" t="s">
        <v>135</v>
      </c>
      <c r="H49" s="38">
        <v>34648</v>
      </c>
      <c r="I49" s="6" t="s">
        <v>136</v>
      </c>
      <c r="J49" s="7" t="s">
        <v>27</v>
      </c>
      <c r="K49" s="8" t="s">
        <v>28</v>
      </c>
      <c r="L49" s="9">
        <v>44</v>
      </c>
      <c r="M49" s="10">
        <v>697</v>
      </c>
      <c r="N49" s="10">
        <v>1050</v>
      </c>
      <c r="O49" s="11">
        <f>M49*20/N49</f>
        <v>13.276190476190477</v>
      </c>
      <c r="P49" s="10">
        <v>750</v>
      </c>
      <c r="Q49" s="10">
        <v>1100</v>
      </c>
      <c r="R49" s="11">
        <f>P49*20/Q49</f>
        <v>13.636363636363637</v>
      </c>
      <c r="S49" s="10" t="s">
        <v>29</v>
      </c>
      <c r="T49" s="10" t="s">
        <v>29</v>
      </c>
      <c r="U49" s="11">
        <v>0</v>
      </c>
      <c r="V49" s="10">
        <v>3183</v>
      </c>
      <c r="W49" s="10">
        <v>4475</v>
      </c>
      <c r="X49" s="11">
        <f>V49*40/W49</f>
        <v>28.451396648044692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99.363950760598811</v>
      </c>
      <c r="AO49" s="43" t="s">
        <v>137</v>
      </c>
      <c r="AP49" s="15" t="s">
        <v>138</v>
      </c>
    </row>
    <row r="50" spans="1:43" customFormat="1" ht="47.25" x14ac:dyDescent="0.25">
      <c r="A50" s="37">
        <v>47</v>
      </c>
      <c r="B50" s="37">
        <v>46</v>
      </c>
      <c r="C50" s="37">
        <v>24</v>
      </c>
      <c r="D50" s="3" t="s">
        <v>23</v>
      </c>
      <c r="E50" s="4">
        <v>380698</v>
      </c>
      <c r="F50" s="5" t="s">
        <v>139</v>
      </c>
      <c r="G50" s="5" t="s">
        <v>140</v>
      </c>
      <c r="H50" s="38">
        <v>34394</v>
      </c>
      <c r="I50" s="6" t="s">
        <v>141</v>
      </c>
      <c r="J50" s="7" t="s">
        <v>27</v>
      </c>
      <c r="K50" s="8" t="s">
        <v>28</v>
      </c>
      <c r="L50" s="9">
        <v>53</v>
      </c>
      <c r="M50" s="10">
        <v>599</v>
      </c>
      <c r="N50" s="10">
        <v>1050</v>
      </c>
      <c r="O50" s="11">
        <f>M50*20/N50</f>
        <v>11.40952380952381</v>
      </c>
      <c r="P50" s="10">
        <v>571</v>
      </c>
      <c r="Q50" s="10">
        <v>1100</v>
      </c>
      <c r="R50" s="11">
        <f>P50*20/Q50</f>
        <v>10.381818181818181</v>
      </c>
      <c r="S50" s="10">
        <v>296</v>
      </c>
      <c r="T50" s="10">
        <v>550</v>
      </c>
      <c r="U50" s="11">
        <f>S50*20/T50</f>
        <v>10.763636363636364</v>
      </c>
      <c r="V50" s="10" t="s">
        <v>29</v>
      </c>
      <c r="W50" s="10" t="s">
        <v>29</v>
      </c>
      <c r="X50" s="11">
        <v>0</v>
      </c>
      <c r="Y50" s="10">
        <v>725</v>
      </c>
      <c r="Z50" s="10">
        <v>1100</v>
      </c>
      <c r="AA50" s="12">
        <f>Y50*20/Z50</f>
        <v>13.181818181818182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98.736796536796533</v>
      </c>
      <c r="AO50" s="43" t="s">
        <v>142</v>
      </c>
      <c r="AP50" s="15" t="s">
        <v>143</v>
      </c>
    </row>
    <row r="51" spans="1:43" customFormat="1" ht="51" x14ac:dyDescent="0.25">
      <c r="A51" s="37">
        <v>48</v>
      </c>
      <c r="B51" s="37">
        <v>47</v>
      </c>
      <c r="C51" s="37">
        <v>25</v>
      </c>
      <c r="D51" s="3" t="s">
        <v>23</v>
      </c>
      <c r="E51" s="4">
        <v>380440</v>
      </c>
      <c r="F51" s="5" t="s">
        <v>144</v>
      </c>
      <c r="G51" s="5" t="s">
        <v>145</v>
      </c>
      <c r="H51" s="38">
        <v>32858</v>
      </c>
      <c r="I51" s="6" t="s">
        <v>146</v>
      </c>
      <c r="J51" s="7" t="s">
        <v>27</v>
      </c>
      <c r="K51" s="8" t="s">
        <v>28</v>
      </c>
      <c r="L51" s="9">
        <v>52</v>
      </c>
      <c r="M51" s="10">
        <v>574</v>
      </c>
      <c r="N51" s="10">
        <v>900</v>
      </c>
      <c r="O51" s="11">
        <f>M51*20/N51</f>
        <v>12.755555555555556</v>
      </c>
      <c r="P51" s="10">
        <v>630</v>
      </c>
      <c r="Q51" s="10">
        <v>1100</v>
      </c>
      <c r="R51" s="11">
        <f>P51*20/Q51</f>
        <v>11.454545454545455</v>
      </c>
      <c r="S51" s="10">
        <v>247</v>
      </c>
      <c r="T51" s="10">
        <v>550</v>
      </c>
      <c r="U51" s="11">
        <f>S51*20/T51</f>
        <v>8.9818181818181824</v>
      </c>
      <c r="V51" s="10" t="s">
        <v>29</v>
      </c>
      <c r="W51" s="10" t="s">
        <v>29</v>
      </c>
      <c r="X51" s="11">
        <v>0</v>
      </c>
      <c r="Y51" s="10">
        <v>1339</v>
      </c>
      <c r="Z51" s="10">
        <v>2000</v>
      </c>
      <c r="AA51" s="12">
        <f>Y51*20/Z51</f>
        <v>13.39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98.581919191919198</v>
      </c>
      <c r="AO51" s="43" t="s">
        <v>147</v>
      </c>
      <c r="AP51" s="15" t="s">
        <v>148</v>
      </c>
    </row>
    <row r="52" spans="1:43" customFormat="1" ht="47.25" x14ac:dyDescent="0.25">
      <c r="A52" s="37">
        <v>49</v>
      </c>
      <c r="B52" s="37">
        <v>48</v>
      </c>
      <c r="C52" s="37">
        <v>26</v>
      </c>
      <c r="D52" s="3" t="s">
        <v>23</v>
      </c>
      <c r="E52" s="4">
        <v>380425</v>
      </c>
      <c r="F52" s="5" t="s">
        <v>149</v>
      </c>
      <c r="G52" s="5" t="s">
        <v>150</v>
      </c>
      <c r="H52" s="38">
        <v>35808</v>
      </c>
      <c r="I52" s="6" t="s">
        <v>151</v>
      </c>
      <c r="J52" s="7" t="s">
        <v>27</v>
      </c>
      <c r="K52" s="8" t="s">
        <v>28</v>
      </c>
      <c r="L52" s="9">
        <v>47</v>
      </c>
      <c r="M52" s="10">
        <v>819</v>
      </c>
      <c r="N52" s="10">
        <v>1100</v>
      </c>
      <c r="O52" s="11">
        <f>M52*20/N52</f>
        <v>14.890909090909091</v>
      </c>
      <c r="P52" s="10">
        <v>683</v>
      </c>
      <c r="Q52" s="10">
        <v>1100</v>
      </c>
      <c r="R52" s="11">
        <f>P52*20/Q52</f>
        <v>12.418181818181818</v>
      </c>
      <c r="S52" s="10">
        <v>866</v>
      </c>
      <c r="T52" s="10">
        <v>1400</v>
      </c>
      <c r="U52" s="11">
        <f>S52*20/T52</f>
        <v>12.371428571428572</v>
      </c>
      <c r="V52" s="10" t="s">
        <v>29</v>
      </c>
      <c r="W52" s="10" t="s">
        <v>29</v>
      </c>
      <c r="X52" s="11">
        <v>0</v>
      </c>
      <c r="Y52" s="10">
        <v>626</v>
      </c>
      <c r="Z52" s="10">
        <v>1100</v>
      </c>
      <c r="AA52" s="12">
        <f>Y52*20/Z52</f>
        <v>11.381818181818181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98.062337662337654</v>
      </c>
      <c r="AO52" s="43" t="s">
        <v>152</v>
      </c>
      <c r="AP52" s="15" t="s">
        <v>153</v>
      </c>
    </row>
    <row r="53" spans="1:43" customFormat="1" ht="47.25" x14ac:dyDescent="0.25">
      <c r="A53" s="37">
        <v>50</v>
      </c>
      <c r="B53" s="37">
        <v>49</v>
      </c>
      <c r="C53" s="40">
        <v>76</v>
      </c>
      <c r="D53" s="3" t="s">
        <v>394</v>
      </c>
      <c r="E53" s="4">
        <v>382615</v>
      </c>
      <c r="F53" s="5" t="s">
        <v>395</v>
      </c>
      <c r="G53" s="5" t="s">
        <v>396</v>
      </c>
      <c r="H53" s="38">
        <v>35129</v>
      </c>
      <c r="I53" s="6" t="s">
        <v>397</v>
      </c>
      <c r="J53" s="7" t="s">
        <v>27</v>
      </c>
      <c r="K53" s="8" t="s">
        <v>28</v>
      </c>
      <c r="L53" s="9">
        <v>46</v>
      </c>
      <c r="M53" s="10">
        <v>700</v>
      </c>
      <c r="N53" s="10">
        <v>1050</v>
      </c>
      <c r="O53" s="11">
        <f>M53*20/N53</f>
        <v>13.333333333333334</v>
      </c>
      <c r="P53" s="10">
        <v>643</v>
      </c>
      <c r="Q53" s="10">
        <v>1100</v>
      </c>
      <c r="R53" s="11">
        <f>P53*20/Q53</f>
        <v>11.690909090909091</v>
      </c>
      <c r="S53" s="10" t="s">
        <v>29</v>
      </c>
      <c r="T53" s="10" t="s">
        <v>29</v>
      </c>
      <c r="U53" s="11">
        <v>0</v>
      </c>
      <c r="V53" s="10">
        <v>2903</v>
      </c>
      <c r="W53" s="10">
        <v>4300</v>
      </c>
      <c r="X53" s="11">
        <v>27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98.024242424242431</v>
      </c>
      <c r="AO53" s="43" t="s">
        <v>398</v>
      </c>
      <c r="AP53" s="15" t="s">
        <v>399</v>
      </c>
      <c r="AQ53" s="39" t="s">
        <v>400</v>
      </c>
    </row>
    <row r="54" spans="1:43" customFormat="1" ht="47.25" x14ac:dyDescent="0.25">
      <c r="A54" s="37">
        <v>51</v>
      </c>
      <c r="B54" s="37">
        <v>50</v>
      </c>
      <c r="C54" s="37">
        <v>28</v>
      </c>
      <c r="D54" s="3" t="s">
        <v>23</v>
      </c>
      <c r="E54" s="4">
        <v>366590</v>
      </c>
      <c r="F54" s="5" t="s">
        <v>100</v>
      </c>
      <c r="G54" s="5" t="s">
        <v>159</v>
      </c>
      <c r="H54" s="38">
        <v>32934</v>
      </c>
      <c r="I54" s="6" t="s">
        <v>160</v>
      </c>
      <c r="J54" s="7" t="s">
        <v>27</v>
      </c>
      <c r="K54" s="8" t="s">
        <v>28</v>
      </c>
      <c r="L54" s="9">
        <v>43</v>
      </c>
      <c r="M54" s="10">
        <v>790</v>
      </c>
      <c r="N54" s="10">
        <v>1050</v>
      </c>
      <c r="O54" s="11">
        <f>M54*20/N54</f>
        <v>15.047619047619047</v>
      </c>
      <c r="P54" s="10">
        <v>742</v>
      </c>
      <c r="Q54" s="10">
        <v>1100</v>
      </c>
      <c r="R54" s="11">
        <f>P54*20/Q54</f>
        <v>13.49090909090909</v>
      </c>
      <c r="S54" s="10" t="s">
        <v>29</v>
      </c>
      <c r="T54" s="10" t="s">
        <v>29</v>
      </c>
      <c r="U54" s="11">
        <v>0</v>
      </c>
      <c r="V54" s="10">
        <v>2708</v>
      </c>
      <c r="W54" s="10">
        <v>4300</v>
      </c>
      <c r="X54" s="11">
        <f>V54*40/W54</f>
        <v>25.190697674418605</v>
      </c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96.729225812946737</v>
      </c>
      <c r="AO54" s="43" t="s">
        <v>161</v>
      </c>
      <c r="AP54" s="15" t="s">
        <v>162</v>
      </c>
    </row>
    <row r="55" spans="1:43" customFormat="1" ht="47.25" x14ac:dyDescent="0.25">
      <c r="A55" s="37">
        <v>52</v>
      </c>
      <c r="B55" s="37">
        <v>51</v>
      </c>
      <c r="C55" s="37">
        <v>32</v>
      </c>
      <c r="D55" s="3" t="s">
        <v>23</v>
      </c>
      <c r="E55" s="4">
        <v>380443</v>
      </c>
      <c r="F55" s="5" t="s">
        <v>178</v>
      </c>
      <c r="G55" s="5" t="s">
        <v>179</v>
      </c>
      <c r="H55" s="38">
        <v>35462</v>
      </c>
      <c r="I55" s="6" t="s">
        <v>180</v>
      </c>
      <c r="J55" s="7" t="s">
        <v>27</v>
      </c>
      <c r="K55" s="8" t="s">
        <v>28</v>
      </c>
      <c r="L55" s="9">
        <v>54</v>
      </c>
      <c r="M55" s="10">
        <v>762</v>
      </c>
      <c r="N55" s="10">
        <v>1050</v>
      </c>
      <c r="O55" s="11">
        <f>M55*20/N55</f>
        <v>14.514285714285714</v>
      </c>
      <c r="P55" s="10" t="s">
        <v>29</v>
      </c>
      <c r="Q55" s="10" t="s">
        <v>29</v>
      </c>
      <c r="R55" s="11">
        <v>0</v>
      </c>
      <c r="S55" s="10" t="s">
        <v>29</v>
      </c>
      <c r="T55" s="10" t="s">
        <v>29</v>
      </c>
      <c r="U55" s="11">
        <v>0</v>
      </c>
      <c r="V55" s="10">
        <v>2920</v>
      </c>
      <c r="W55" s="10">
        <v>4750</v>
      </c>
      <c r="X55" s="11">
        <f>V55*40/W55</f>
        <v>24.589473684210525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93.103759398496237</v>
      </c>
      <c r="AO55" s="43" t="s">
        <v>181</v>
      </c>
      <c r="AP55" s="15" t="s">
        <v>182</v>
      </c>
    </row>
    <row r="56" spans="1:43" customFormat="1" ht="63.75" x14ac:dyDescent="0.25">
      <c r="A56" s="37">
        <v>53</v>
      </c>
      <c r="B56" s="37">
        <v>52</v>
      </c>
      <c r="C56" s="37">
        <v>34</v>
      </c>
      <c r="D56" s="3" t="s">
        <v>23</v>
      </c>
      <c r="E56" s="4">
        <v>360041</v>
      </c>
      <c r="F56" s="5" t="s">
        <v>188</v>
      </c>
      <c r="G56" s="5" t="s">
        <v>189</v>
      </c>
      <c r="H56" s="38">
        <v>31379</v>
      </c>
      <c r="I56" s="6" t="s">
        <v>190</v>
      </c>
      <c r="J56" s="7" t="s">
        <v>27</v>
      </c>
      <c r="K56" s="8" t="s">
        <v>28</v>
      </c>
      <c r="L56" s="9">
        <v>41</v>
      </c>
      <c r="M56" s="10">
        <v>542</v>
      </c>
      <c r="N56" s="10">
        <v>850</v>
      </c>
      <c r="O56" s="11">
        <f>M56*20/N56</f>
        <v>12.752941176470589</v>
      </c>
      <c r="P56" s="10">
        <v>776</v>
      </c>
      <c r="Q56" s="10">
        <v>1100</v>
      </c>
      <c r="R56" s="11">
        <f>P56*20/Q56</f>
        <v>14.109090909090909</v>
      </c>
      <c r="S56" s="10">
        <v>276</v>
      </c>
      <c r="T56" s="10">
        <v>550</v>
      </c>
      <c r="U56" s="11">
        <f>S56*20/T56</f>
        <v>10.036363636363637</v>
      </c>
      <c r="V56" s="10" t="s">
        <v>29</v>
      </c>
      <c r="W56" s="10" t="s">
        <v>29</v>
      </c>
      <c r="X56" s="11">
        <v>0</v>
      </c>
      <c r="Y56" s="10">
        <v>572</v>
      </c>
      <c r="Z56" s="10">
        <v>1100</v>
      </c>
      <c r="AA56" s="12">
        <f>Y56*20/Z56</f>
        <v>10.4</v>
      </c>
      <c r="AB56" s="10">
        <v>623</v>
      </c>
      <c r="AC56" s="10">
        <v>900</v>
      </c>
      <c r="AD56" s="11">
        <f>AB56*5/AC56</f>
        <v>3.4611111111111112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91.759506833036241</v>
      </c>
      <c r="AO56" s="43" t="s">
        <v>191</v>
      </c>
      <c r="AP56" s="15" t="s">
        <v>192</v>
      </c>
    </row>
    <row r="57" spans="1:43" customFormat="1" ht="47.25" x14ac:dyDescent="0.25">
      <c r="A57" s="37">
        <v>54</v>
      </c>
      <c r="B57" s="37">
        <v>53</v>
      </c>
      <c r="C57" s="37">
        <v>35</v>
      </c>
      <c r="D57" s="3" t="s">
        <v>23</v>
      </c>
      <c r="E57" s="4">
        <v>380762</v>
      </c>
      <c r="F57" s="5" t="s">
        <v>193</v>
      </c>
      <c r="G57" s="5" t="s">
        <v>194</v>
      </c>
      <c r="H57" s="38">
        <v>35807</v>
      </c>
      <c r="I57" s="6" t="s">
        <v>195</v>
      </c>
      <c r="J57" s="7" t="s">
        <v>27</v>
      </c>
      <c r="K57" s="8" t="s">
        <v>28</v>
      </c>
      <c r="L57" s="9">
        <v>56</v>
      </c>
      <c r="M57" s="10">
        <v>767</v>
      </c>
      <c r="N57" s="10">
        <v>1100</v>
      </c>
      <c r="O57" s="11">
        <f>M57*20/N57</f>
        <v>13.945454545454545</v>
      </c>
      <c r="P57" s="10">
        <v>571</v>
      </c>
      <c r="Q57" s="10">
        <v>1100</v>
      </c>
      <c r="R57" s="11">
        <f>P57*20/Q57</f>
        <v>10.381818181818181</v>
      </c>
      <c r="S57" s="10">
        <v>290</v>
      </c>
      <c r="T57" s="10">
        <v>550</v>
      </c>
      <c r="U57" s="11">
        <f>S57*20/T57</f>
        <v>10.545454545454545</v>
      </c>
      <c r="V57" s="10" t="s">
        <v>29</v>
      </c>
      <c r="W57" s="10" t="s">
        <v>29</v>
      </c>
      <c r="X57" s="11">
        <v>0</v>
      </c>
      <c r="Y57" s="10">
        <v>3.44</v>
      </c>
      <c r="Z57" s="10">
        <v>4</v>
      </c>
      <c r="AA57" s="12"/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90.872727272727261</v>
      </c>
      <c r="AO57" s="43" t="s">
        <v>196</v>
      </c>
      <c r="AP57" s="15" t="s">
        <v>197</v>
      </c>
    </row>
    <row r="58" spans="1:43" customFormat="1" ht="47.25" x14ac:dyDescent="0.25">
      <c r="A58" s="37">
        <v>55</v>
      </c>
      <c r="B58" s="37">
        <v>54</v>
      </c>
      <c r="C58" s="37">
        <v>36</v>
      </c>
      <c r="D58" s="3" t="s">
        <v>23</v>
      </c>
      <c r="E58" s="4">
        <v>380436</v>
      </c>
      <c r="F58" s="5" t="s">
        <v>198</v>
      </c>
      <c r="G58" s="5" t="s">
        <v>199</v>
      </c>
      <c r="H58" s="38">
        <v>34663</v>
      </c>
      <c r="I58" s="6" t="s">
        <v>200</v>
      </c>
      <c r="J58" s="7" t="s">
        <v>27</v>
      </c>
      <c r="K58" s="8" t="s">
        <v>28</v>
      </c>
      <c r="L58" s="9">
        <v>50</v>
      </c>
      <c r="M58" s="10">
        <v>746</v>
      </c>
      <c r="N58" s="10">
        <v>1050</v>
      </c>
      <c r="O58" s="11">
        <f>M58*20/N58</f>
        <v>14.209523809523809</v>
      </c>
      <c r="P58" s="10">
        <v>750</v>
      </c>
      <c r="Q58" s="10">
        <v>1100</v>
      </c>
      <c r="R58" s="11">
        <f>P58*20/Q58</f>
        <v>13.636363636363637</v>
      </c>
      <c r="S58" s="10">
        <v>753</v>
      </c>
      <c r="T58" s="10">
        <v>1200</v>
      </c>
      <c r="U58" s="11">
        <f>S58*20/T58</f>
        <v>12.55</v>
      </c>
      <c r="V58" s="10" t="s">
        <v>29</v>
      </c>
      <c r="W58" s="10" t="s">
        <v>29</v>
      </c>
      <c r="X58" s="11">
        <v>0</v>
      </c>
      <c r="Y58" s="10" t="s">
        <v>29</v>
      </c>
      <c r="Z58" s="10" t="s">
        <v>29</v>
      </c>
      <c r="AA58" s="12">
        <v>0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90.395887445887439</v>
      </c>
      <c r="AO58" s="43" t="s">
        <v>201</v>
      </c>
      <c r="AP58" s="15" t="s">
        <v>202</v>
      </c>
    </row>
    <row r="59" spans="1:43" customFormat="1" ht="47.25" x14ac:dyDescent="0.25">
      <c r="A59" s="37">
        <v>56</v>
      </c>
      <c r="B59" s="37">
        <v>55</v>
      </c>
      <c r="C59" s="37">
        <v>37</v>
      </c>
      <c r="D59" s="3" t="s">
        <v>23</v>
      </c>
      <c r="E59" s="4">
        <v>380988</v>
      </c>
      <c r="F59" s="5" t="s">
        <v>203</v>
      </c>
      <c r="G59" s="5" t="s">
        <v>204</v>
      </c>
      <c r="H59" s="38">
        <v>35127</v>
      </c>
      <c r="I59" s="6" t="s">
        <v>205</v>
      </c>
      <c r="J59" s="7" t="s">
        <v>27</v>
      </c>
      <c r="K59" s="8" t="s">
        <v>28</v>
      </c>
      <c r="L59" s="9">
        <v>46</v>
      </c>
      <c r="M59" s="10">
        <v>547</v>
      </c>
      <c r="N59" s="10">
        <v>1050</v>
      </c>
      <c r="O59" s="11">
        <f>M59*20/N59</f>
        <v>10.419047619047619</v>
      </c>
      <c r="P59" s="10">
        <v>509</v>
      </c>
      <c r="Q59" s="10">
        <v>1100</v>
      </c>
      <c r="R59" s="11">
        <f>P59*20/Q59</f>
        <v>9.254545454545454</v>
      </c>
      <c r="S59" s="10">
        <v>251</v>
      </c>
      <c r="T59" s="10">
        <v>550</v>
      </c>
      <c r="U59" s="11">
        <f>S59*20/T59</f>
        <v>9.127272727272727</v>
      </c>
      <c r="V59" s="10" t="s">
        <v>29</v>
      </c>
      <c r="W59" s="10" t="s">
        <v>29</v>
      </c>
      <c r="X59" s="11">
        <v>0</v>
      </c>
      <c r="Y59" s="10">
        <v>1135</v>
      </c>
      <c r="Z59" s="10">
        <v>1600</v>
      </c>
      <c r="AA59" s="12">
        <f>Y59*20/Z59</f>
        <v>14.1875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88.988365800865793</v>
      </c>
      <c r="AO59" s="43" t="s">
        <v>206</v>
      </c>
      <c r="AP59" s="15" t="s">
        <v>207</v>
      </c>
    </row>
    <row r="60" spans="1:43" customFormat="1" ht="47.25" x14ac:dyDescent="0.25">
      <c r="A60" s="37">
        <v>57</v>
      </c>
      <c r="B60" s="37">
        <v>56</v>
      </c>
      <c r="C60" s="37">
        <v>39</v>
      </c>
      <c r="D60" s="3" t="s">
        <v>23</v>
      </c>
      <c r="E60" s="4">
        <v>380756</v>
      </c>
      <c r="F60" s="5" t="s">
        <v>213</v>
      </c>
      <c r="G60" s="5" t="s">
        <v>214</v>
      </c>
      <c r="H60" s="38">
        <v>36205</v>
      </c>
      <c r="I60" s="6" t="s">
        <v>215</v>
      </c>
      <c r="J60" s="7" t="s">
        <v>27</v>
      </c>
      <c r="K60" s="8" t="s">
        <v>28</v>
      </c>
      <c r="L60" s="9">
        <v>46</v>
      </c>
      <c r="M60" s="10">
        <v>843</v>
      </c>
      <c r="N60" s="10">
        <v>1100</v>
      </c>
      <c r="O60" s="11">
        <f>M60*20/N60</f>
        <v>15.327272727272728</v>
      </c>
      <c r="P60" s="10">
        <v>752</v>
      </c>
      <c r="Q60" s="10">
        <v>1100</v>
      </c>
      <c r="R60" s="11">
        <f>P60*20/Q60</f>
        <v>13.672727272727272</v>
      </c>
      <c r="S60" s="10">
        <v>349</v>
      </c>
      <c r="T60" s="10">
        <v>550</v>
      </c>
      <c r="U60" s="11">
        <f>S60*20/T60</f>
        <v>12.690909090909091</v>
      </c>
      <c r="V60" s="10" t="s">
        <v>29</v>
      </c>
      <c r="W60" s="10" t="s">
        <v>29</v>
      </c>
      <c r="X60" s="11">
        <v>0</v>
      </c>
      <c r="Y60" s="10">
        <v>3.94</v>
      </c>
      <c r="Z60" s="10">
        <v>4</v>
      </c>
      <c r="AA60" s="12"/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>L60+O60+R60+U60+X60+AA60+AD60+AG60+AJ60+AM60</f>
        <v>87.690909090909088</v>
      </c>
      <c r="AO60" s="43" t="s">
        <v>216</v>
      </c>
      <c r="AP60" s="15" t="s">
        <v>217</v>
      </c>
    </row>
    <row r="61" spans="1:43" customFormat="1" ht="47.25" x14ac:dyDescent="0.25">
      <c r="A61" s="37">
        <v>58</v>
      </c>
      <c r="B61" s="37">
        <v>57</v>
      </c>
      <c r="C61" s="37">
        <v>40</v>
      </c>
      <c r="D61" s="3" t="s">
        <v>23</v>
      </c>
      <c r="E61" s="4">
        <v>367503</v>
      </c>
      <c r="F61" s="5" t="s">
        <v>218</v>
      </c>
      <c r="G61" s="5" t="s">
        <v>219</v>
      </c>
      <c r="H61" s="38">
        <v>33997</v>
      </c>
      <c r="I61" s="6" t="s">
        <v>220</v>
      </c>
      <c r="J61" s="7" t="s">
        <v>27</v>
      </c>
      <c r="K61" s="8" t="s">
        <v>28</v>
      </c>
      <c r="L61" s="9">
        <v>56</v>
      </c>
      <c r="M61" s="10">
        <v>844</v>
      </c>
      <c r="N61" s="10">
        <v>1050</v>
      </c>
      <c r="O61" s="11">
        <f>M61*20/N61</f>
        <v>16.076190476190476</v>
      </c>
      <c r="P61" s="10">
        <v>808</v>
      </c>
      <c r="Q61" s="10">
        <v>1100</v>
      </c>
      <c r="R61" s="11">
        <f>P61*20/Q61</f>
        <v>14.690909090909091</v>
      </c>
      <c r="S61" s="10" t="s">
        <v>29</v>
      </c>
      <c r="T61" s="10" t="s">
        <v>29</v>
      </c>
      <c r="U61" s="11">
        <v>0</v>
      </c>
      <c r="V61" s="10">
        <v>3.53</v>
      </c>
      <c r="W61" s="10">
        <v>4</v>
      </c>
      <c r="X61" s="11"/>
      <c r="Y61" s="10" t="s">
        <v>29</v>
      </c>
      <c r="Z61" s="10" t="s">
        <v>29</v>
      </c>
      <c r="AA61" s="12">
        <v>0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14">
        <f>L61+O61+R61+U61+X61+AA61+AD61+AG61+AJ61+AM61</f>
        <v>86.767099567099564</v>
      </c>
      <c r="AO61" s="43" t="s">
        <v>221</v>
      </c>
      <c r="AP61" s="15" t="s">
        <v>222</v>
      </c>
    </row>
    <row r="62" spans="1:43" customFormat="1" ht="47.25" x14ac:dyDescent="0.25">
      <c r="A62" s="37">
        <v>59</v>
      </c>
      <c r="B62" s="37">
        <v>58</v>
      </c>
      <c r="C62" s="37">
        <v>41</v>
      </c>
      <c r="D62" s="3" t="s">
        <v>23</v>
      </c>
      <c r="E62" s="4">
        <v>380990</v>
      </c>
      <c r="F62" s="5" t="s">
        <v>223</v>
      </c>
      <c r="G62" s="5" t="s">
        <v>224</v>
      </c>
      <c r="H62" s="38">
        <v>34307</v>
      </c>
      <c r="I62" s="6" t="s">
        <v>225</v>
      </c>
      <c r="J62" s="7" t="s">
        <v>27</v>
      </c>
      <c r="K62" s="8" t="s">
        <v>28</v>
      </c>
      <c r="L62" s="9">
        <v>44</v>
      </c>
      <c r="M62" s="10">
        <v>492</v>
      </c>
      <c r="N62" s="10">
        <v>1050</v>
      </c>
      <c r="O62" s="11">
        <f>M62*20/N62</f>
        <v>9.3714285714285719</v>
      </c>
      <c r="P62" s="10">
        <v>514</v>
      </c>
      <c r="Q62" s="10">
        <v>1100</v>
      </c>
      <c r="R62" s="11">
        <f>P62*20/Q62</f>
        <v>9.3454545454545457</v>
      </c>
      <c r="S62" s="10">
        <v>247</v>
      </c>
      <c r="T62" s="10">
        <v>550</v>
      </c>
      <c r="U62" s="11">
        <f>S62*20/T62</f>
        <v>8.9818181818181824</v>
      </c>
      <c r="V62" s="10" t="s">
        <v>29</v>
      </c>
      <c r="W62" s="10" t="s">
        <v>29</v>
      </c>
      <c r="X62" s="11">
        <v>0</v>
      </c>
      <c r="Y62" s="10">
        <v>1132</v>
      </c>
      <c r="Z62" s="10">
        <v>1600</v>
      </c>
      <c r="AA62" s="12">
        <f>Y62*20/Z62</f>
        <v>14.15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>L62+O62+R62+U62+X62+AA62+AD62+AG62+AJ62+AM62</f>
        <v>85.8487012987013</v>
      </c>
      <c r="AO62" s="43" t="s">
        <v>226</v>
      </c>
      <c r="AP62" s="15" t="s">
        <v>227</v>
      </c>
    </row>
    <row r="63" spans="1:43" customFormat="1" ht="47.25" x14ac:dyDescent="0.25">
      <c r="A63" s="37">
        <v>60</v>
      </c>
      <c r="B63" s="37">
        <v>60</v>
      </c>
      <c r="C63" s="37">
        <v>73</v>
      </c>
      <c r="D63" s="3" t="s">
        <v>23</v>
      </c>
      <c r="E63" s="4">
        <v>381032</v>
      </c>
      <c r="F63" s="5" t="s">
        <v>377</v>
      </c>
      <c r="G63" s="5" t="s">
        <v>378</v>
      </c>
      <c r="H63" s="38">
        <v>36526</v>
      </c>
      <c r="I63" s="6" t="s">
        <v>379</v>
      </c>
      <c r="J63" s="7" t="s">
        <v>27</v>
      </c>
      <c r="K63" s="8" t="s">
        <v>28</v>
      </c>
      <c r="L63" s="9">
        <v>42</v>
      </c>
      <c r="M63" s="10">
        <v>779</v>
      </c>
      <c r="N63" s="10">
        <v>1100</v>
      </c>
      <c r="O63" s="11">
        <f>M63*20/N63</f>
        <v>14.163636363636364</v>
      </c>
      <c r="P63" s="10">
        <v>727</v>
      </c>
      <c r="Q63" s="10">
        <v>1100</v>
      </c>
      <c r="R63" s="11">
        <f>P63*20/Q63</f>
        <v>13.218181818181819</v>
      </c>
      <c r="S63" s="10">
        <v>850</v>
      </c>
      <c r="T63" s="10">
        <v>1300</v>
      </c>
      <c r="U63" s="11">
        <f>S63*20/T63</f>
        <v>13.076923076923077</v>
      </c>
      <c r="V63" s="10" t="s">
        <v>29</v>
      </c>
      <c r="W63" s="10" t="s">
        <v>29</v>
      </c>
      <c r="X63" s="11">
        <v>0</v>
      </c>
      <c r="Y63" s="10" t="s">
        <v>29</v>
      </c>
      <c r="Z63" s="10" t="s">
        <v>29</v>
      </c>
      <c r="AA63" s="12">
        <v>0</v>
      </c>
      <c r="AB63" s="10" t="s">
        <v>29</v>
      </c>
      <c r="AC63" s="10" t="s">
        <v>29</v>
      </c>
      <c r="AD63" s="11">
        <v>0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14">
        <f>L63+O63+R63+U63+X63+AA63+AD63+AG63+AJ63+AM63</f>
        <v>82.458741258741256</v>
      </c>
      <c r="AO63" s="43" t="s">
        <v>380</v>
      </c>
      <c r="AP63" s="15" t="s">
        <v>381</v>
      </c>
    </row>
    <row r="64" spans="1:43" customFormat="1" ht="47.25" x14ac:dyDescent="0.25">
      <c r="A64" s="37">
        <v>61</v>
      </c>
      <c r="B64" s="37">
        <v>61</v>
      </c>
      <c r="C64" s="37">
        <v>47</v>
      </c>
      <c r="D64" s="3" t="s">
        <v>23</v>
      </c>
      <c r="E64" s="4">
        <v>380492</v>
      </c>
      <c r="F64" s="5" t="s">
        <v>252</v>
      </c>
      <c r="G64" s="5" t="s">
        <v>253</v>
      </c>
      <c r="H64" s="38">
        <v>35704</v>
      </c>
      <c r="I64" s="6" t="s">
        <v>254</v>
      </c>
      <c r="J64" s="7" t="s">
        <v>27</v>
      </c>
      <c r="K64" s="8" t="s">
        <v>28</v>
      </c>
      <c r="L64" s="9">
        <v>47</v>
      </c>
      <c r="M64" s="10">
        <v>961</v>
      </c>
      <c r="N64" s="10">
        <v>1100</v>
      </c>
      <c r="O64" s="11">
        <f>M64*20/N64</f>
        <v>17.472727272727273</v>
      </c>
      <c r="P64" s="10">
        <v>908</v>
      </c>
      <c r="Q64" s="10">
        <v>1100</v>
      </c>
      <c r="R64" s="11">
        <f>P64*20/Q64</f>
        <v>16.509090909090908</v>
      </c>
      <c r="S64" s="10" t="s">
        <v>29</v>
      </c>
      <c r="T64" s="10" t="s">
        <v>29</v>
      </c>
      <c r="U64" s="11">
        <v>0</v>
      </c>
      <c r="V64" s="10">
        <v>3.21</v>
      </c>
      <c r="W64" s="10">
        <v>4</v>
      </c>
      <c r="X64" s="11"/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14">
        <f>L64+O64+R64+U64+X64+AA64+AD64+AG64+AJ64+AM64</f>
        <v>80.98181818181817</v>
      </c>
      <c r="AO64" s="43" t="s">
        <v>255</v>
      </c>
      <c r="AP64" s="15" t="s">
        <v>256</v>
      </c>
    </row>
    <row r="65" spans="1:43" customFormat="1" ht="47.25" x14ac:dyDescent="0.25">
      <c r="A65" s="37">
        <v>62</v>
      </c>
      <c r="B65" s="37">
        <v>62</v>
      </c>
      <c r="C65" s="37">
        <v>52</v>
      </c>
      <c r="D65" s="3" t="s">
        <v>23</v>
      </c>
      <c r="E65" s="4">
        <v>380527</v>
      </c>
      <c r="F65" s="5" t="s">
        <v>276</v>
      </c>
      <c r="G65" s="5" t="s">
        <v>277</v>
      </c>
      <c r="H65" s="38">
        <v>34062</v>
      </c>
      <c r="I65" s="6" t="s">
        <v>278</v>
      </c>
      <c r="J65" s="7" t="s">
        <v>27</v>
      </c>
      <c r="K65" s="8" t="s">
        <v>28</v>
      </c>
      <c r="L65" s="9">
        <v>43</v>
      </c>
      <c r="M65" s="10">
        <v>646</v>
      </c>
      <c r="N65" s="10">
        <v>1050</v>
      </c>
      <c r="O65" s="11">
        <f>M65*20/N65</f>
        <v>12.304761904761905</v>
      </c>
      <c r="P65" s="10">
        <v>614</v>
      </c>
      <c r="Q65" s="10">
        <v>1100</v>
      </c>
      <c r="R65" s="11">
        <f>P65*20/Q65</f>
        <v>11.163636363636364</v>
      </c>
      <c r="S65" s="10">
        <v>984</v>
      </c>
      <c r="T65" s="10">
        <v>1500</v>
      </c>
      <c r="U65" s="11">
        <f>S65*20/T65</f>
        <v>13.12</v>
      </c>
      <c r="V65" s="10" t="s">
        <v>29</v>
      </c>
      <c r="W65" s="10" t="s">
        <v>29</v>
      </c>
      <c r="X65" s="11">
        <v>0</v>
      </c>
      <c r="Y65" s="10" t="s">
        <v>29</v>
      </c>
      <c r="Z65" s="10" t="s">
        <v>29</v>
      </c>
      <c r="AA65" s="12">
        <v>0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>L65+O65+R65+U65+X65+AA65+AD65+AG65+AJ65+AM65</f>
        <v>79.588398268398265</v>
      </c>
      <c r="AO65" s="43" t="s">
        <v>279</v>
      </c>
      <c r="AP65" s="15" t="s">
        <v>280</v>
      </c>
    </row>
    <row r="66" spans="1:43" customFormat="1" ht="47.25" x14ac:dyDescent="0.25">
      <c r="A66" s="37">
        <v>63</v>
      </c>
      <c r="B66" s="37">
        <v>63</v>
      </c>
      <c r="C66" s="37">
        <v>54</v>
      </c>
      <c r="D66" s="3" t="s">
        <v>23</v>
      </c>
      <c r="E66" s="4">
        <v>365486</v>
      </c>
      <c r="F66" s="5" t="s">
        <v>286</v>
      </c>
      <c r="G66" s="5" t="s">
        <v>287</v>
      </c>
      <c r="H66" s="38">
        <v>35864</v>
      </c>
      <c r="I66" s="6" t="s">
        <v>288</v>
      </c>
      <c r="J66" s="7" t="s">
        <v>27</v>
      </c>
      <c r="K66" s="8" t="s">
        <v>28</v>
      </c>
      <c r="L66" s="9">
        <v>51</v>
      </c>
      <c r="M66" s="10">
        <v>792</v>
      </c>
      <c r="N66" s="10">
        <v>1050</v>
      </c>
      <c r="O66" s="11">
        <f>M66*20/N66</f>
        <v>15.085714285714285</v>
      </c>
      <c r="P66" s="10">
        <v>729</v>
      </c>
      <c r="Q66" s="10">
        <v>1100</v>
      </c>
      <c r="R66" s="11">
        <f>P66*20/Q66</f>
        <v>13.254545454545454</v>
      </c>
      <c r="S66" s="10" t="s">
        <v>29</v>
      </c>
      <c r="T66" s="10" t="s">
        <v>29</v>
      </c>
      <c r="U66" s="11">
        <v>0</v>
      </c>
      <c r="V66" s="10">
        <v>3.06</v>
      </c>
      <c r="W66" s="10">
        <v>4</v>
      </c>
      <c r="X66" s="11"/>
      <c r="Y66" s="10" t="s">
        <v>29</v>
      </c>
      <c r="Z66" s="10" t="s">
        <v>29</v>
      </c>
      <c r="AA66" s="12">
        <v>0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>L66+O66+R66+U66+X66+AA66+AD66+AG66+AJ66+AM66</f>
        <v>79.340259740259739</v>
      </c>
      <c r="AO66" s="43" t="s">
        <v>289</v>
      </c>
      <c r="AP66" s="15" t="s">
        <v>290</v>
      </c>
    </row>
    <row r="67" spans="1:43" customFormat="1" ht="47.25" x14ac:dyDescent="0.25">
      <c r="A67" s="37">
        <v>64</v>
      </c>
      <c r="B67" s="37">
        <v>64</v>
      </c>
      <c r="C67" s="37">
        <v>56</v>
      </c>
      <c r="D67" s="3" t="s">
        <v>23</v>
      </c>
      <c r="E67" s="4">
        <v>366928</v>
      </c>
      <c r="F67" s="5" t="s">
        <v>296</v>
      </c>
      <c r="G67" s="5" t="s">
        <v>297</v>
      </c>
      <c r="H67" s="38">
        <v>35165</v>
      </c>
      <c r="I67" s="6" t="s">
        <v>298</v>
      </c>
      <c r="J67" s="7" t="s">
        <v>27</v>
      </c>
      <c r="K67" s="8" t="s">
        <v>28</v>
      </c>
      <c r="L67" s="9">
        <v>42</v>
      </c>
      <c r="M67" s="10">
        <v>566</v>
      </c>
      <c r="N67" s="10">
        <v>1050</v>
      </c>
      <c r="O67" s="11">
        <f>M67*20/N67</f>
        <v>10.780952380952382</v>
      </c>
      <c r="P67" s="10">
        <v>2260</v>
      </c>
      <c r="Q67" s="10">
        <v>3450</v>
      </c>
      <c r="R67" s="11">
        <f>P67*20/Q67</f>
        <v>13.101449275362318</v>
      </c>
      <c r="S67" s="10">
        <v>851</v>
      </c>
      <c r="T67" s="10">
        <v>1300</v>
      </c>
      <c r="U67" s="11">
        <f>S67*20/T67</f>
        <v>13.092307692307692</v>
      </c>
      <c r="V67" s="10" t="s">
        <v>29</v>
      </c>
      <c r="W67" s="10" t="s">
        <v>29</v>
      </c>
      <c r="X67" s="11">
        <v>0</v>
      </c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14">
        <f>L67+O67+R67+U67+X67+AA67+AD67+AG67+AJ67+AM67</f>
        <v>78.974709348622383</v>
      </c>
      <c r="AO67" s="43" t="s">
        <v>260</v>
      </c>
      <c r="AP67" s="15" t="s">
        <v>299</v>
      </c>
    </row>
    <row r="68" spans="1:43" customFormat="1" ht="47.25" x14ac:dyDescent="0.25">
      <c r="A68" s="37">
        <v>65</v>
      </c>
      <c r="B68" s="37">
        <v>65</v>
      </c>
      <c r="C68" s="37">
        <v>57</v>
      </c>
      <c r="D68" s="3" t="s">
        <v>23</v>
      </c>
      <c r="E68" s="4">
        <v>380560</v>
      </c>
      <c r="F68" s="5" t="s">
        <v>300</v>
      </c>
      <c r="G68" s="5" t="s">
        <v>301</v>
      </c>
      <c r="H68" s="38">
        <v>34396</v>
      </c>
      <c r="I68" s="6" t="s">
        <v>302</v>
      </c>
      <c r="J68" s="7" t="s">
        <v>27</v>
      </c>
      <c r="K68" s="8" t="s">
        <v>28</v>
      </c>
      <c r="L68" s="9">
        <v>41</v>
      </c>
      <c r="M68" s="10">
        <v>576</v>
      </c>
      <c r="N68" s="10">
        <v>1050</v>
      </c>
      <c r="O68" s="11">
        <f>M68*20/N68</f>
        <v>10.971428571428572</v>
      </c>
      <c r="P68" s="10">
        <v>749</v>
      </c>
      <c r="Q68" s="10">
        <v>1100</v>
      </c>
      <c r="R68" s="11">
        <f>P68*20/Q68</f>
        <v>13.618181818181819</v>
      </c>
      <c r="S68" s="10">
        <v>250</v>
      </c>
      <c r="T68" s="10">
        <v>550</v>
      </c>
      <c r="U68" s="11">
        <f>S68*20/T68</f>
        <v>9.0909090909090917</v>
      </c>
      <c r="V68" s="10" t="s">
        <v>29</v>
      </c>
      <c r="W68" s="10" t="s">
        <v>29</v>
      </c>
      <c r="X68" s="11">
        <v>0</v>
      </c>
      <c r="Y68" s="10">
        <v>3.16</v>
      </c>
      <c r="Z68" s="10">
        <v>4</v>
      </c>
      <c r="AA68" s="12"/>
      <c r="AB68" s="10">
        <v>628</v>
      </c>
      <c r="AC68" s="10">
        <v>900</v>
      </c>
      <c r="AD68" s="11">
        <f>AB68*5/AC68</f>
        <v>3.4888888888888889</v>
      </c>
      <c r="AE68" s="10" t="s">
        <v>29</v>
      </c>
      <c r="AF68" s="10" t="s">
        <v>29</v>
      </c>
      <c r="AG68" s="13">
        <v>0</v>
      </c>
      <c r="AH68" s="10">
        <v>3.76</v>
      </c>
      <c r="AI68" s="10">
        <v>4</v>
      </c>
      <c r="AJ68" s="13"/>
      <c r="AK68" s="10" t="s">
        <v>29</v>
      </c>
      <c r="AL68" s="10" t="s">
        <v>29</v>
      </c>
      <c r="AM68" s="13">
        <v>0</v>
      </c>
      <c r="AN68" s="14">
        <f>L68+O68+R68+U68+X68+AA68+AD68+AG68+AJ68+AM68</f>
        <v>78.169408369408387</v>
      </c>
      <c r="AO68" s="43" t="s">
        <v>303</v>
      </c>
      <c r="AP68" s="15" t="s">
        <v>304</v>
      </c>
    </row>
    <row r="69" spans="1:43" customFormat="1" ht="51" x14ac:dyDescent="0.25">
      <c r="A69" s="37">
        <v>66</v>
      </c>
      <c r="B69" s="37">
        <v>66</v>
      </c>
      <c r="C69" s="37">
        <v>58</v>
      </c>
      <c r="D69" s="3" t="s">
        <v>23</v>
      </c>
      <c r="E69" s="4">
        <v>380555</v>
      </c>
      <c r="F69" s="5" t="s">
        <v>305</v>
      </c>
      <c r="G69" s="5" t="s">
        <v>306</v>
      </c>
      <c r="H69" s="38">
        <v>34463</v>
      </c>
      <c r="I69" s="6" t="s">
        <v>307</v>
      </c>
      <c r="J69" s="7" t="s">
        <v>27</v>
      </c>
      <c r="K69" s="8" t="s">
        <v>28</v>
      </c>
      <c r="L69" s="9">
        <v>42</v>
      </c>
      <c r="M69" s="10">
        <v>631</v>
      </c>
      <c r="N69" s="10">
        <v>1050</v>
      </c>
      <c r="O69" s="11">
        <f>M69*20/N69</f>
        <v>12.019047619047619</v>
      </c>
      <c r="P69" s="10">
        <v>637</v>
      </c>
      <c r="Q69" s="10">
        <v>1100</v>
      </c>
      <c r="R69" s="11">
        <f>P69*20/Q69</f>
        <v>11.581818181818182</v>
      </c>
      <c r="S69" s="10">
        <v>340</v>
      </c>
      <c r="T69" s="10">
        <v>550</v>
      </c>
      <c r="U69" s="11">
        <f>S69*20/T69</f>
        <v>12.363636363636363</v>
      </c>
      <c r="V69" s="10" t="s">
        <v>29</v>
      </c>
      <c r="W69" s="10" t="s">
        <v>29</v>
      </c>
      <c r="X69" s="11">
        <v>0</v>
      </c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14">
        <f>L69+O69+R69+U69+X69+AA69+AD69+AG69+AJ69+AM69</f>
        <v>77.964502164502164</v>
      </c>
      <c r="AO69" s="43" t="s">
        <v>308</v>
      </c>
      <c r="AP69" s="15" t="s">
        <v>309</v>
      </c>
    </row>
    <row r="70" spans="1:43" customFormat="1" ht="47.25" x14ac:dyDescent="0.25">
      <c r="A70" s="37">
        <v>67</v>
      </c>
      <c r="B70" s="37">
        <v>67</v>
      </c>
      <c r="C70" s="37">
        <v>60</v>
      </c>
      <c r="D70" s="3" t="s">
        <v>23</v>
      </c>
      <c r="E70" s="4">
        <v>380004</v>
      </c>
      <c r="F70" s="5" t="s">
        <v>315</v>
      </c>
      <c r="G70" s="5" t="s">
        <v>316</v>
      </c>
      <c r="H70" s="38">
        <v>30400</v>
      </c>
      <c r="I70" s="6" t="s">
        <v>317</v>
      </c>
      <c r="J70" s="7" t="s">
        <v>27</v>
      </c>
      <c r="K70" s="8" t="s">
        <v>28</v>
      </c>
      <c r="L70" s="9">
        <v>43</v>
      </c>
      <c r="M70" s="10">
        <v>495</v>
      </c>
      <c r="N70" s="10">
        <v>1100</v>
      </c>
      <c r="O70" s="11">
        <f>M70*20/N70</f>
        <v>9</v>
      </c>
      <c r="P70" s="10">
        <v>670</v>
      </c>
      <c r="Q70" s="10">
        <v>1100</v>
      </c>
      <c r="R70" s="11">
        <f>P70*20/Q70</f>
        <v>12.181818181818182</v>
      </c>
      <c r="S70" s="10">
        <v>309</v>
      </c>
      <c r="T70" s="10">
        <v>550</v>
      </c>
      <c r="U70" s="11">
        <f>S70*20/T70</f>
        <v>11.236363636363636</v>
      </c>
      <c r="V70" s="10" t="s">
        <v>29</v>
      </c>
      <c r="W70" s="10" t="s">
        <v>29</v>
      </c>
      <c r="X70" s="11">
        <v>0</v>
      </c>
      <c r="Y70" s="10">
        <v>537</v>
      </c>
      <c r="Z70" s="10">
        <v>11000</v>
      </c>
      <c r="AA70" s="12">
        <f>Y70*20/Z70</f>
        <v>0.97636363636363632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14">
        <f>L70+O70+R70+U70+X70+AA70+AD70+AG70+AJ70+AM70</f>
        <v>76.394545454545451</v>
      </c>
      <c r="AO70" s="43" t="s">
        <v>318</v>
      </c>
      <c r="AP70" s="15" t="s">
        <v>319</v>
      </c>
    </row>
    <row r="71" spans="1:43" customFormat="1" ht="47.25" x14ac:dyDescent="0.25">
      <c r="A71" s="37">
        <v>68</v>
      </c>
      <c r="B71" s="37">
        <v>68</v>
      </c>
      <c r="C71" s="37">
        <v>62</v>
      </c>
      <c r="D71" s="3" t="s">
        <v>23</v>
      </c>
      <c r="E71" s="4">
        <v>366993</v>
      </c>
      <c r="F71" s="5" t="s">
        <v>325</v>
      </c>
      <c r="G71" s="5" t="s">
        <v>326</v>
      </c>
      <c r="H71" s="38">
        <v>35874</v>
      </c>
      <c r="I71" s="6" t="s">
        <v>327</v>
      </c>
      <c r="J71" s="7" t="s">
        <v>27</v>
      </c>
      <c r="K71" s="8" t="s">
        <v>28</v>
      </c>
      <c r="L71" s="9">
        <v>41</v>
      </c>
      <c r="M71" s="10">
        <v>593</v>
      </c>
      <c r="N71" s="10">
        <v>1100</v>
      </c>
      <c r="O71" s="11">
        <f>M71*20/N71</f>
        <v>10.781818181818181</v>
      </c>
      <c r="P71" s="10">
        <v>611</v>
      </c>
      <c r="Q71" s="10">
        <v>1100</v>
      </c>
      <c r="R71" s="11">
        <f>P71*20/Q71</f>
        <v>11.109090909090909</v>
      </c>
      <c r="S71" s="10">
        <v>948</v>
      </c>
      <c r="T71" s="10">
        <v>1500</v>
      </c>
      <c r="U71" s="11">
        <f>S71*20/T71</f>
        <v>12.64</v>
      </c>
      <c r="V71" s="10" t="s">
        <v>29</v>
      </c>
      <c r="W71" s="10" t="s">
        <v>29</v>
      </c>
      <c r="X71" s="11">
        <v>0</v>
      </c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14">
        <f>L71+O71+R71+U71+X71+AA71+AD71+AG71+AJ71+AM71</f>
        <v>75.530909090909091</v>
      </c>
      <c r="AO71" s="43" t="s">
        <v>328</v>
      </c>
      <c r="AP71" s="15" t="s">
        <v>329</v>
      </c>
    </row>
    <row r="72" spans="1:43" customFormat="1" ht="51" x14ac:dyDescent="0.25">
      <c r="A72" s="37">
        <v>69</v>
      </c>
      <c r="B72" s="37">
        <v>69</v>
      </c>
      <c r="C72" s="37">
        <v>64</v>
      </c>
      <c r="D72" s="3" t="s">
        <v>23</v>
      </c>
      <c r="E72" s="4">
        <v>357422</v>
      </c>
      <c r="F72" s="5" t="s">
        <v>335</v>
      </c>
      <c r="G72" s="5" t="s">
        <v>336</v>
      </c>
      <c r="H72" s="38">
        <v>33786</v>
      </c>
      <c r="I72" s="6" t="s">
        <v>337</v>
      </c>
      <c r="J72" s="7" t="s">
        <v>27</v>
      </c>
      <c r="K72" s="8" t="s">
        <v>28</v>
      </c>
      <c r="L72" s="9">
        <v>40</v>
      </c>
      <c r="M72" s="10">
        <v>624</v>
      </c>
      <c r="N72" s="10">
        <v>1050</v>
      </c>
      <c r="O72" s="11">
        <f>M72*20/N72</f>
        <v>11.885714285714286</v>
      </c>
      <c r="P72" s="10">
        <v>772</v>
      </c>
      <c r="Q72" s="10">
        <v>1100</v>
      </c>
      <c r="R72" s="11">
        <f>P72*20/Q72</f>
        <v>14.036363636363637</v>
      </c>
      <c r="S72" s="10">
        <v>242</v>
      </c>
      <c r="T72" s="10">
        <v>550</v>
      </c>
      <c r="U72" s="11">
        <f>S72*20/T72</f>
        <v>8.8000000000000007</v>
      </c>
      <c r="V72" s="10" t="s">
        <v>29</v>
      </c>
      <c r="W72" s="10" t="s">
        <v>29</v>
      </c>
      <c r="X72" s="11">
        <v>0</v>
      </c>
      <c r="Y72" s="10">
        <v>3.3</v>
      </c>
      <c r="Z72" s="10">
        <v>4</v>
      </c>
      <c r="AA72" s="12"/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>
        <v>3.3</v>
      </c>
      <c r="AI72" s="10">
        <v>4</v>
      </c>
      <c r="AJ72" s="13"/>
      <c r="AK72" s="10" t="s">
        <v>29</v>
      </c>
      <c r="AL72" s="10" t="s">
        <v>29</v>
      </c>
      <c r="AM72" s="13">
        <v>0</v>
      </c>
      <c r="AN72" s="14">
        <f>L72+O72+R72+U72+X72+AA72+AD72+AG72+AJ72+AM72</f>
        <v>74.722077922077915</v>
      </c>
      <c r="AO72" s="43" t="s">
        <v>338</v>
      </c>
      <c r="AP72" s="15" t="s">
        <v>339</v>
      </c>
    </row>
    <row r="73" spans="1:43" customFormat="1" ht="47.25" x14ac:dyDescent="0.25">
      <c r="A73" s="37">
        <v>70</v>
      </c>
      <c r="B73" s="37">
        <v>70</v>
      </c>
      <c r="C73" s="37">
        <v>66</v>
      </c>
      <c r="D73" s="3" t="s">
        <v>23</v>
      </c>
      <c r="E73" s="4">
        <v>357591</v>
      </c>
      <c r="F73" s="5" t="s">
        <v>345</v>
      </c>
      <c r="G73" s="5" t="s">
        <v>346</v>
      </c>
      <c r="H73" s="38">
        <v>30407</v>
      </c>
      <c r="I73" s="6" t="s">
        <v>347</v>
      </c>
      <c r="J73" s="7" t="s">
        <v>27</v>
      </c>
      <c r="K73" s="8" t="s">
        <v>28</v>
      </c>
      <c r="L73" s="9">
        <v>41</v>
      </c>
      <c r="M73" s="10">
        <v>367</v>
      </c>
      <c r="N73" s="10">
        <v>850</v>
      </c>
      <c r="O73" s="11">
        <f>M73*20/N73</f>
        <v>8.6352941176470583</v>
      </c>
      <c r="P73" s="10">
        <v>607</v>
      </c>
      <c r="Q73" s="10">
        <v>1100</v>
      </c>
      <c r="R73" s="11">
        <f>P73*20/Q73</f>
        <v>11.036363636363637</v>
      </c>
      <c r="S73" s="10">
        <v>349</v>
      </c>
      <c r="T73" s="10">
        <v>550</v>
      </c>
      <c r="U73" s="11">
        <f>S73*20/T73</f>
        <v>12.690909090909091</v>
      </c>
      <c r="V73" s="10" t="s">
        <v>29</v>
      </c>
      <c r="W73" s="10" t="s">
        <v>29</v>
      </c>
      <c r="X73" s="11">
        <v>0</v>
      </c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14">
        <f>L73+O73+R73+U73+X73+AA73+AD73+AG73+AJ73+AM73</f>
        <v>73.362566844919783</v>
      </c>
      <c r="AO73" s="43" t="s">
        <v>348</v>
      </c>
      <c r="AP73" s="15" t="s">
        <v>349</v>
      </c>
    </row>
    <row r="74" spans="1:43" customFormat="1" ht="47.25" x14ac:dyDescent="0.25">
      <c r="A74" s="37">
        <v>71</v>
      </c>
      <c r="B74" s="37">
        <v>71</v>
      </c>
      <c r="C74" s="37">
        <v>67</v>
      </c>
      <c r="D74" s="3" t="s">
        <v>23</v>
      </c>
      <c r="E74" s="4">
        <v>380893</v>
      </c>
      <c r="F74" s="5" t="s">
        <v>203</v>
      </c>
      <c r="G74" s="5" t="s">
        <v>350</v>
      </c>
      <c r="H74" s="38">
        <v>35415</v>
      </c>
      <c r="I74" s="6" t="s">
        <v>351</v>
      </c>
      <c r="J74" s="7" t="s">
        <v>27</v>
      </c>
      <c r="K74" s="8" t="s">
        <v>28</v>
      </c>
      <c r="L74" s="9">
        <v>43</v>
      </c>
      <c r="M74" s="10">
        <v>769</v>
      </c>
      <c r="N74" s="10">
        <v>1050</v>
      </c>
      <c r="O74" s="11">
        <f>M74*20/N74</f>
        <v>14.647619047619047</v>
      </c>
      <c r="P74" s="10">
        <v>775</v>
      </c>
      <c r="Q74" s="10">
        <v>1100</v>
      </c>
      <c r="R74" s="11">
        <f>P74*20/Q74</f>
        <v>14.090909090909092</v>
      </c>
      <c r="S74" s="10" t="s">
        <v>29</v>
      </c>
      <c r="T74" s="10" t="s">
        <v>29</v>
      </c>
      <c r="U74" s="11">
        <v>0</v>
      </c>
      <c r="V74" s="10">
        <v>3.22</v>
      </c>
      <c r="W74" s="10">
        <v>4</v>
      </c>
      <c r="X74" s="11"/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14">
        <f>L74+O74+R74+U74+X74+AA74+AD74+AG74+AJ74+AM74</f>
        <v>71.738528138528139</v>
      </c>
      <c r="AO74" s="43" t="s">
        <v>352</v>
      </c>
      <c r="AP74" s="15" t="s">
        <v>353</v>
      </c>
    </row>
    <row r="75" spans="1:43" customFormat="1" ht="47.25" x14ac:dyDescent="0.25">
      <c r="A75" s="37">
        <v>72</v>
      </c>
      <c r="B75" s="37">
        <v>72</v>
      </c>
      <c r="C75" s="37">
        <v>68</v>
      </c>
      <c r="D75" s="3" t="s">
        <v>23</v>
      </c>
      <c r="E75" s="4">
        <v>367323</v>
      </c>
      <c r="F75" s="5" t="s">
        <v>354</v>
      </c>
      <c r="G75" s="5" t="s">
        <v>135</v>
      </c>
      <c r="H75" s="38">
        <v>35385</v>
      </c>
      <c r="I75" s="6" t="s">
        <v>355</v>
      </c>
      <c r="J75" s="7" t="s">
        <v>27</v>
      </c>
      <c r="K75" s="8" t="s">
        <v>28</v>
      </c>
      <c r="L75" s="9">
        <v>40</v>
      </c>
      <c r="M75" s="10">
        <v>836</v>
      </c>
      <c r="N75" s="10">
        <v>1050</v>
      </c>
      <c r="O75" s="11">
        <f>M75*20/N75</f>
        <v>15.923809523809524</v>
      </c>
      <c r="P75" s="10">
        <v>861</v>
      </c>
      <c r="Q75" s="10">
        <v>1100</v>
      </c>
      <c r="R75" s="11">
        <f>P75*20/Q75</f>
        <v>15.654545454545454</v>
      </c>
      <c r="S75" s="10" t="s">
        <v>29</v>
      </c>
      <c r="T75" s="10" t="s">
        <v>29</v>
      </c>
      <c r="U75" s="11">
        <v>0</v>
      </c>
      <c r="V75" s="10">
        <v>3.01</v>
      </c>
      <c r="W75" s="10">
        <v>4</v>
      </c>
      <c r="X75" s="11"/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14">
        <f>L75+O75+R75+U75+X75+AA75+AD75+AG75+AJ75+AM75</f>
        <v>71.57835497835498</v>
      </c>
      <c r="AO75" s="43" t="s">
        <v>356</v>
      </c>
      <c r="AP75" s="15" t="s">
        <v>357</v>
      </c>
    </row>
    <row r="76" spans="1:43" customFormat="1" ht="47.25" x14ac:dyDescent="0.25">
      <c r="A76" s="37">
        <v>73</v>
      </c>
      <c r="B76" s="37">
        <v>73</v>
      </c>
      <c r="C76" s="37">
        <v>70</v>
      </c>
      <c r="D76" s="3" t="s">
        <v>23</v>
      </c>
      <c r="E76" s="4">
        <v>357576</v>
      </c>
      <c r="F76" s="5" t="s">
        <v>168</v>
      </c>
      <c r="G76" s="5" t="s">
        <v>363</v>
      </c>
      <c r="H76" s="38">
        <v>32874</v>
      </c>
      <c r="I76" s="6" t="s">
        <v>364</v>
      </c>
      <c r="J76" s="7" t="s">
        <v>27</v>
      </c>
      <c r="K76" s="8" t="s">
        <v>28</v>
      </c>
      <c r="L76" s="9">
        <v>41</v>
      </c>
      <c r="M76" s="10">
        <v>735</v>
      </c>
      <c r="N76" s="10">
        <v>1050</v>
      </c>
      <c r="O76" s="11">
        <f>M76*20/N76</f>
        <v>14</v>
      </c>
      <c r="P76" s="10" t="s">
        <v>29</v>
      </c>
      <c r="Q76" s="10" t="s">
        <v>29</v>
      </c>
      <c r="R76" s="11">
        <v>0</v>
      </c>
      <c r="S76" s="10">
        <v>831</v>
      </c>
      <c r="T76" s="10">
        <v>1200</v>
      </c>
      <c r="U76" s="11">
        <f>S76*20/T76</f>
        <v>13.85</v>
      </c>
      <c r="V76" s="10" t="s">
        <v>29</v>
      </c>
      <c r="W76" s="10" t="s">
        <v>29</v>
      </c>
      <c r="X76" s="11">
        <v>0</v>
      </c>
      <c r="Y76" s="10" t="s">
        <v>29</v>
      </c>
      <c r="Z76" s="10" t="s">
        <v>29</v>
      </c>
      <c r="AA76" s="12">
        <v>0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14">
        <f>L76+O76+R76+U76+X76+AA76+AD76+AG76+AJ76+AM76</f>
        <v>68.849999999999994</v>
      </c>
      <c r="AO76" s="43" t="s">
        <v>365</v>
      </c>
      <c r="AP76" s="15" t="s">
        <v>366</v>
      </c>
    </row>
    <row r="77" spans="1:43" customFormat="1" ht="47.25" x14ac:dyDescent="0.25">
      <c r="A77" s="37">
        <v>74</v>
      </c>
      <c r="B77" s="37">
        <v>74</v>
      </c>
      <c r="C77" s="37">
        <v>71</v>
      </c>
      <c r="D77" s="3" t="s">
        <v>23</v>
      </c>
      <c r="E77" s="4">
        <v>380700</v>
      </c>
      <c r="F77" s="5" t="s">
        <v>367</v>
      </c>
      <c r="G77" s="5" t="s">
        <v>368</v>
      </c>
      <c r="H77" s="38">
        <v>34820</v>
      </c>
      <c r="I77" s="6" t="s">
        <v>369</v>
      </c>
      <c r="J77" s="7" t="s">
        <v>27</v>
      </c>
      <c r="K77" s="8" t="s">
        <v>28</v>
      </c>
      <c r="L77" s="9">
        <v>43</v>
      </c>
      <c r="M77" s="10">
        <v>619</v>
      </c>
      <c r="N77" s="10">
        <v>1050</v>
      </c>
      <c r="O77" s="11">
        <f>M77*20/N77</f>
        <v>11.790476190476191</v>
      </c>
      <c r="P77" s="10">
        <v>674</v>
      </c>
      <c r="Q77" s="10">
        <v>1100</v>
      </c>
      <c r="R77" s="11">
        <f>P77*20/Q77</f>
        <v>12.254545454545454</v>
      </c>
      <c r="S77" s="10" t="s">
        <v>29</v>
      </c>
      <c r="T77" s="10" t="s">
        <v>29</v>
      </c>
      <c r="U77" s="11">
        <v>0</v>
      </c>
      <c r="V77" s="10">
        <v>2.87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14">
        <f>L77+O77+R77+U77+X77+AA77+AD77+AG77+AJ77+AM77</f>
        <v>67.045021645021649</v>
      </c>
      <c r="AO77" s="43" t="s">
        <v>370</v>
      </c>
      <c r="AP77" s="15" t="s">
        <v>371</v>
      </c>
    </row>
    <row r="78" spans="1:43" customFormat="1" ht="51" x14ac:dyDescent="0.25">
      <c r="A78" s="37">
        <v>75</v>
      </c>
      <c r="B78" s="37">
        <v>75</v>
      </c>
      <c r="C78" s="37">
        <v>72</v>
      </c>
      <c r="D78" s="3" t="s">
        <v>23</v>
      </c>
      <c r="E78" s="4">
        <v>380601</v>
      </c>
      <c r="F78" s="5" t="s">
        <v>372</v>
      </c>
      <c r="G78" s="5" t="s">
        <v>373</v>
      </c>
      <c r="H78" s="38">
        <v>34344</v>
      </c>
      <c r="I78" s="6" t="s">
        <v>374</v>
      </c>
      <c r="J78" s="7" t="s">
        <v>27</v>
      </c>
      <c r="K78" s="8" t="s">
        <v>28</v>
      </c>
      <c r="L78" s="9">
        <v>40</v>
      </c>
      <c r="M78" s="10">
        <v>671</v>
      </c>
      <c r="N78" s="10">
        <v>1050</v>
      </c>
      <c r="O78" s="11">
        <f>M78*20/N78</f>
        <v>12.780952380952382</v>
      </c>
      <c r="P78" s="10">
        <v>688</v>
      </c>
      <c r="Q78" s="10">
        <v>1100</v>
      </c>
      <c r="R78" s="11">
        <f>P78*20/Q78</f>
        <v>12.50909090909091</v>
      </c>
      <c r="S78" s="10" t="s">
        <v>29</v>
      </c>
      <c r="T78" s="10" t="s">
        <v>29</v>
      </c>
      <c r="U78" s="11">
        <v>0</v>
      </c>
      <c r="V78" s="10" t="s">
        <v>29</v>
      </c>
      <c r="W78" s="10" t="s">
        <v>29</v>
      </c>
      <c r="X78" s="11">
        <v>0</v>
      </c>
      <c r="Y78" s="10">
        <v>2.7</v>
      </c>
      <c r="Z78" s="10">
        <v>4</v>
      </c>
      <c r="AA78" s="12"/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14">
        <f>L78+O78+R78+U78+X78+AA78+AD78+AG78+AJ78+AM78</f>
        <v>65.2900432900433</v>
      </c>
      <c r="AO78" s="43" t="s">
        <v>375</v>
      </c>
      <c r="AP78" s="15" t="s">
        <v>376</v>
      </c>
    </row>
    <row r="79" spans="1:43" ht="47.25" x14ac:dyDescent="0.25">
      <c r="A79" s="37">
        <v>76</v>
      </c>
      <c r="B79" s="37">
        <v>76</v>
      </c>
      <c r="C79" s="41">
        <v>75</v>
      </c>
      <c r="D79" s="3" t="s">
        <v>23</v>
      </c>
      <c r="E79" s="4">
        <v>380616</v>
      </c>
      <c r="F79" s="5" t="s">
        <v>386</v>
      </c>
      <c r="G79" s="5" t="s">
        <v>387</v>
      </c>
      <c r="H79" s="38">
        <v>34516</v>
      </c>
      <c r="I79" s="6" t="s">
        <v>388</v>
      </c>
      <c r="J79" s="7" t="s">
        <v>27</v>
      </c>
      <c r="K79" s="8" t="s">
        <v>28</v>
      </c>
      <c r="L79" s="9">
        <v>41</v>
      </c>
      <c r="M79" s="10" t="s">
        <v>29</v>
      </c>
      <c r="N79" s="10" t="s">
        <v>29</v>
      </c>
      <c r="O79" s="11">
        <v>0</v>
      </c>
      <c r="P79" s="10" t="s">
        <v>29</v>
      </c>
      <c r="Q79" s="10" t="s">
        <v>29</v>
      </c>
      <c r="R79" s="11">
        <v>0</v>
      </c>
      <c r="S79" s="10" t="s">
        <v>29</v>
      </c>
      <c r="T79" s="10" t="s">
        <v>29</v>
      </c>
      <c r="U79" s="11">
        <v>0</v>
      </c>
      <c r="V79" s="10">
        <v>3.6</v>
      </c>
      <c r="W79" s="10">
        <v>4</v>
      </c>
      <c r="X79" s="11"/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14">
        <f>L79+O79+R79+U79+X79+AA79+AD79+AG79+AJ79+AM79</f>
        <v>41</v>
      </c>
      <c r="AO79" s="43" t="s">
        <v>389</v>
      </c>
      <c r="AP79" s="15" t="s">
        <v>390</v>
      </c>
      <c r="AQ79"/>
    </row>
    <row r="80" spans="1:43" x14ac:dyDescent="0.25">
      <c r="D80" s="16"/>
      <c r="E80" s="17"/>
      <c r="F80" s="18"/>
      <c r="G80" s="18"/>
      <c r="H80" s="18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</row>
    <row r="81" spans="4:42" x14ac:dyDescent="0.25">
      <c r="D81" s="16"/>
      <c r="E81" s="17"/>
      <c r="F81" s="18"/>
      <c r="G81" s="18"/>
      <c r="H81" s="18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</row>
    <row r="82" spans="4:42" x14ac:dyDescent="0.25">
      <c r="D82" s="16"/>
      <c r="E82" s="17"/>
      <c r="F82" s="18"/>
      <c r="G82" s="18"/>
      <c r="H82" s="18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</row>
    <row r="83" spans="4:42" x14ac:dyDescent="0.25">
      <c r="D83" s="16"/>
      <c r="E83" s="17"/>
      <c r="F83" s="18"/>
      <c r="G83" s="18"/>
      <c r="H83" s="18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</row>
    <row r="84" spans="4:42" x14ac:dyDescent="0.25">
      <c r="D84" s="16"/>
      <c r="E84" s="17"/>
      <c r="F84" s="18"/>
      <c r="G84" s="18"/>
      <c r="H84" s="18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</row>
    <row r="85" spans="4:42" x14ac:dyDescent="0.25">
      <c r="D85" s="16"/>
      <c r="E85" s="17"/>
      <c r="F85" s="18"/>
      <c r="G85" s="18"/>
      <c r="H85" s="18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</row>
    <row r="86" spans="4:42" x14ac:dyDescent="0.25">
      <c r="D86" s="16"/>
      <c r="E86" s="17"/>
      <c r="F86" s="18"/>
      <c r="G86" s="18"/>
      <c r="H86" s="18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</row>
    <row r="87" spans="4:42" x14ac:dyDescent="0.25">
      <c r="D87" s="16"/>
      <c r="E87" s="17"/>
      <c r="F87" s="18"/>
      <c r="G87" s="18"/>
      <c r="H87" s="18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</row>
    <row r="88" spans="4:42" x14ac:dyDescent="0.25">
      <c r="D88" s="16"/>
      <c r="E88" s="17"/>
      <c r="F88" s="18"/>
      <c r="G88" s="18"/>
      <c r="H88" s="18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</row>
    <row r="89" spans="4:42" x14ac:dyDescent="0.25">
      <c r="D89" s="16"/>
      <c r="E89" s="17"/>
      <c r="F89" s="18"/>
      <c r="G89" s="18"/>
      <c r="H89" s="18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22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30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18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4:42" s="27" customFormat="1" x14ac:dyDescent="0.25"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4:42" s="27" customFormat="1" x14ac:dyDescent="0.25"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  <row r="4371" spans="4:42" s="27" customFormat="1" x14ac:dyDescent="0.25">
      <c r="D4371" s="16"/>
      <c r="E4371" s="17"/>
      <c r="F4371" s="18"/>
      <c r="G4371" s="18"/>
      <c r="H4371" s="18"/>
      <c r="I4371" s="19"/>
      <c r="J4371" s="20"/>
      <c r="K4371" s="21"/>
      <c r="L4371" s="22"/>
      <c r="M4371" s="22"/>
      <c r="N4371" s="22"/>
      <c r="O4371" s="23"/>
      <c r="P4371" s="22"/>
      <c r="Q4371" s="22"/>
      <c r="R4371" s="23"/>
      <c r="S4371" s="22"/>
      <c r="T4371" s="22"/>
      <c r="U4371" s="23"/>
      <c r="V4371" s="22"/>
      <c r="W4371" s="22"/>
      <c r="X4371" s="23"/>
      <c r="Y4371" s="22"/>
      <c r="Z4371" s="22"/>
      <c r="AA4371" s="24"/>
      <c r="AB4371" s="22"/>
      <c r="AC4371" s="22"/>
      <c r="AD4371" s="23"/>
      <c r="AE4371" s="22"/>
      <c r="AF4371" s="22"/>
      <c r="AG4371" s="25"/>
      <c r="AH4371" s="22"/>
      <c r="AI4371" s="22"/>
      <c r="AJ4371" s="25"/>
      <c r="AK4371" s="22"/>
      <c r="AL4371" s="22"/>
      <c r="AM4371" s="25"/>
      <c r="AN4371" s="26"/>
      <c r="AP4371" s="28"/>
    </row>
    <row r="4372" spans="4:42" s="27" customFormat="1" x14ac:dyDescent="0.25">
      <c r="D4372" s="16"/>
      <c r="E4372" s="17"/>
      <c r="F4372" s="18"/>
      <c r="G4372" s="18"/>
      <c r="H4372" s="18"/>
      <c r="I4372" s="19"/>
      <c r="J4372" s="20"/>
      <c r="K4372" s="21"/>
      <c r="L4372" s="22"/>
      <c r="M4372" s="22"/>
      <c r="N4372" s="22"/>
      <c r="O4372" s="23"/>
      <c r="P4372" s="22"/>
      <c r="Q4372" s="22"/>
      <c r="R4372" s="23"/>
      <c r="S4372" s="22"/>
      <c r="T4372" s="22"/>
      <c r="U4372" s="23"/>
      <c r="V4372" s="22"/>
      <c r="W4372" s="22"/>
      <c r="X4372" s="23"/>
      <c r="Y4372" s="22"/>
      <c r="Z4372" s="22"/>
      <c r="AA4372" s="24"/>
      <c r="AB4372" s="22"/>
      <c r="AC4372" s="22"/>
      <c r="AD4372" s="23"/>
      <c r="AE4372" s="22"/>
      <c r="AF4372" s="22"/>
      <c r="AG4372" s="25"/>
      <c r="AH4372" s="22"/>
      <c r="AI4372" s="22"/>
      <c r="AJ4372" s="25"/>
      <c r="AK4372" s="22"/>
      <c r="AL4372" s="22"/>
      <c r="AM4372" s="25"/>
      <c r="AN4372" s="26"/>
      <c r="AP4372" s="28"/>
    </row>
    <row r="4373" spans="4:42" s="27" customFormat="1" x14ac:dyDescent="0.25">
      <c r="D4373" s="16"/>
      <c r="E4373" s="17"/>
      <c r="F4373" s="18"/>
      <c r="G4373" s="18"/>
      <c r="H4373" s="18"/>
      <c r="I4373" s="19"/>
      <c r="J4373" s="20"/>
      <c r="K4373" s="21"/>
      <c r="L4373" s="22"/>
      <c r="M4373" s="22"/>
      <c r="N4373" s="22"/>
      <c r="O4373" s="23"/>
      <c r="P4373" s="22"/>
      <c r="Q4373" s="22"/>
      <c r="R4373" s="23"/>
      <c r="S4373" s="22"/>
      <c r="T4373" s="22"/>
      <c r="U4373" s="23"/>
      <c r="V4373" s="22"/>
      <c r="W4373" s="22"/>
      <c r="X4373" s="23"/>
      <c r="Y4373" s="22"/>
      <c r="Z4373" s="22"/>
      <c r="AA4373" s="24"/>
      <c r="AB4373" s="22"/>
      <c r="AC4373" s="22"/>
      <c r="AD4373" s="23"/>
      <c r="AE4373" s="22"/>
      <c r="AF4373" s="22"/>
      <c r="AG4373" s="25"/>
      <c r="AH4373" s="22"/>
      <c r="AI4373" s="22"/>
      <c r="AJ4373" s="25"/>
      <c r="AK4373" s="22"/>
      <c r="AL4373" s="22"/>
      <c r="AM4373" s="25"/>
      <c r="AN4373" s="26"/>
      <c r="AP4373" s="28"/>
    </row>
    <row r="4374" spans="4:42" s="27" customFormat="1" x14ac:dyDescent="0.25">
      <c r="D4374" s="16"/>
      <c r="E4374" s="17"/>
      <c r="F4374" s="18"/>
      <c r="G4374" s="18"/>
      <c r="H4374" s="18"/>
      <c r="I4374" s="19"/>
      <c r="J4374" s="20"/>
      <c r="K4374" s="21"/>
      <c r="L4374" s="22"/>
      <c r="M4374" s="22"/>
      <c r="N4374" s="22"/>
      <c r="O4374" s="23"/>
      <c r="P4374" s="22"/>
      <c r="Q4374" s="22"/>
      <c r="R4374" s="23"/>
      <c r="S4374" s="22"/>
      <c r="T4374" s="22"/>
      <c r="U4374" s="23"/>
      <c r="V4374" s="22"/>
      <c r="W4374" s="22"/>
      <c r="X4374" s="23"/>
      <c r="Y4374" s="22"/>
      <c r="Z4374" s="22"/>
      <c r="AA4374" s="24"/>
      <c r="AB4374" s="22"/>
      <c r="AC4374" s="22"/>
      <c r="AD4374" s="23"/>
      <c r="AE4374" s="22"/>
      <c r="AF4374" s="22"/>
      <c r="AG4374" s="25"/>
      <c r="AH4374" s="22"/>
      <c r="AI4374" s="22"/>
      <c r="AJ4374" s="25"/>
      <c r="AK4374" s="22"/>
      <c r="AL4374" s="22"/>
      <c r="AM4374" s="25"/>
      <c r="AN4374" s="26"/>
      <c r="AP4374" s="28"/>
    </row>
    <row r="4375" spans="4:42" s="27" customFormat="1" x14ac:dyDescent="0.25">
      <c r="D4375" s="16"/>
      <c r="E4375" s="17"/>
      <c r="F4375" s="18"/>
      <c r="G4375" s="18"/>
      <c r="H4375" s="18"/>
      <c r="I4375" s="19"/>
      <c r="J4375" s="20"/>
      <c r="K4375" s="21"/>
      <c r="L4375" s="22"/>
      <c r="M4375" s="22"/>
      <c r="N4375" s="22"/>
      <c r="O4375" s="23"/>
      <c r="P4375" s="22"/>
      <c r="Q4375" s="22"/>
      <c r="R4375" s="23"/>
      <c r="S4375" s="22"/>
      <c r="T4375" s="22"/>
      <c r="U4375" s="23"/>
      <c r="V4375" s="22"/>
      <c r="W4375" s="22"/>
      <c r="X4375" s="23"/>
      <c r="Y4375" s="22"/>
      <c r="Z4375" s="22"/>
      <c r="AA4375" s="24"/>
      <c r="AB4375" s="22"/>
      <c r="AC4375" s="22"/>
      <c r="AD4375" s="23"/>
      <c r="AE4375" s="22"/>
      <c r="AF4375" s="22"/>
      <c r="AG4375" s="25"/>
      <c r="AH4375" s="22"/>
      <c r="AI4375" s="22"/>
      <c r="AJ4375" s="25"/>
      <c r="AK4375" s="22"/>
      <c r="AL4375" s="22"/>
      <c r="AM4375" s="25"/>
      <c r="AN4375" s="26"/>
      <c r="AP4375" s="28"/>
    </row>
    <row r="4376" spans="4:42" s="27" customFormat="1" x14ac:dyDescent="0.25">
      <c r="D4376" s="16"/>
      <c r="E4376" s="17"/>
      <c r="F4376" s="18"/>
      <c r="G4376" s="18"/>
      <c r="H4376" s="18"/>
      <c r="I4376" s="19"/>
      <c r="J4376" s="20"/>
      <c r="K4376" s="21"/>
      <c r="L4376" s="22"/>
      <c r="M4376" s="22"/>
      <c r="N4376" s="22"/>
      <c r="O4376" s="23"/>
      <c r="P4376" s="22"/>
      <c r="Q4376" s="22"/>
      <c r="R4376" s="23"/>
      <c r="S4376" s="22"/>
      <c r="T4376" s="22"/>
      <c r="U4376" s="23"/>
      <c r="V4376" s="22"/>
      <c r="W4376" s="22"/>
      <c r="X4376" s="23"/>
      <c r="Y4376" s="22"/>
      <c r="Z4376" s="22"/>
      <c r="AA4376" s="24"/>
      <c r="AB4376" s="22"/>
      <c r="AC4376" s="22"/>
      <c r="AD4376" s="23"/>
      <c r="AE4376" s="22"/>
      <c r="AF4376" s="22"/>
      <c r="AG4376" s="25"/>
      <c r="AH4376" s="22"/>
      <c r="AI4376" s="22"/>
      <c r="AJ4376" s="25"/>
      <c r="AK4376" s="22"/>
      <c r="AL4376" s="22"/>
      <c r="AM4376" s="25"/>
      <c r="AN4376" s="26"/>
      <c r="AP4376" s="28"/>
    </row>
    <row r="4377" spans="4:42" s="27" customFormat="1" x14ac:dyDescent="0.25">
      <c r="D4377" s="16"/>
      <c r="E4377" s="17"/>
      <c r="F4377" s="18"/>
      <c r="G4377" s="18"/>
      <c r="H4377" s="18"/>
      <c r="I4377" s="19"/>
      <c r="J4377" s="20"/>
      <c r="K4377" s="21"/>
      <c r="L4377" s="22"/>
      <c r="M4377" s="22"/>
      <c r="N4377" s="22"/>
      <c r="O4377" s="23"/>
      <c r="P4377" s="22"/>
      <c r="Q4377" s="22"/>
      <c r="R4377" s="23"/>
      <c r="S4377" s="22"/>
      <c r="T4377" s="22"/>
      <c r="U4377" s="23"/>
      <c r="V4377" s="22"/>
      <c r="W4377" s="22"/>
      <c r="X4377" s="23"/>
      <c r="Y4377" s="22"/>
      <c r="Z4377" s="22"/>
      <c r="AA4377" s="24"/>
      <c r="AB4377" s="22"/>
      <c r="AC4377" s="22"/>
      <c r="AD4377" s="23"/>
      <c r="AE4377" s="22"/>
      <c r="AF4377" s="22"/>
      <c r="AG4377" s="25"/>
      <c r="AH4377" s="22"/>
      <c r="AI4377" s="22"/>
      <c r="AJ4377" s="25"/>
      <c r="AK4377" s="22"/>
      <c r="AL4377" s="22"/>
      <c r="AM4377" s="25"/>
      <c r="AN4377" s="26"/>
      <c r="AP4377" s="28"/>
    </row>
    <row r="4378" spans="4:42" s="27" customFormat="1" x14ac:dyDescent="0.25">
      <c r="D4378" s="16"/>
      <c r="E4378" s="17"/>
      <c r="F4378" s="18"/>
      <c r="G4378" s="18"/>
      <c r="H4378" s="18"/>
      <c r="I4378" s="19"/>
      <c r="J4378" s="20"/>
      <c r="K4378" s="21"/>
      <c r="L4378" s="22"/>
      <c r="M4378" s="22"/>
      <c r="N4378" s="22"/>
      <c r="O4378" s="23"/>
      <c r="P4378" s="22"/>
      <c r="Q4378" s="22"/>
      <c r="R4378" s="23"/>
      <c r="S4378" s="22"/>
      <c r="T4378" s="22"/>
      <c r="U4378" s="23"/>
      <c r="V4378" s="22"/>
      <c r="W4378" s="22"/>
      <c r="X4378" s="23"/>
      <c r="Y4378" s="22"/>
      <c r="Z4378" s="22"/>
      <c r="AA4378" s="24"/>
      <c r="AB4378" s="22"/>
      <c r="AC4378" s="22"/>
      <c r="AD4378" s="23"/>
      <c r="AE4378" s="22"/>
      <c r="AF4378" s="22"/>
      <c r="AG4378" s="25"/>
      <c r="AH4378" s="22"/>
      <c r="AI4378" s="22"/>
      <c r="AJ4378" s="25"/>
      <c r="AK4378" s="22"/>
      <c r="AL4378" s="22"/>
      <c r="AM4378" s="25"/>
      <c r="AN4378" s="26"/>
      <c r="AP4378" s="28"/>
    </row>
    <row r="4379" spans="4:42" s="27" customFormat="1" x14ac:dyDescent="0.25">
      <c r="D4379" s="16"/>
      <c r="E4379" s="17"/>
      <c r="F4379" s="18"/>
      <c r="G4379" s="18"/>
      <c r="H4379" s="18"/>
      <c r="I4379" s="19"/>
      <c r="J4379" s="20"/>
      <c r="K4379" s="21"/>
      <c r="L4379" s="22"/>
      <c r="M4379" s="22"/>
      <c r="N4379" s="22"/>
      <c r="O4379" s="23"/>
      <c r="P4379" s="22"/>
      <c r="Q4379" s="22"/>
      <c r="R4379" s="23"/>
      <c r="S4379" s="22"/>
      <c r="T4379" s="22"/>
      <c r="U4379" s="23"/>
      <c r="V4379" s="22"/>
      <c r="W4379" s="22"/>
      <c r="X4379" s="23"/>
      <c r="Y4379" s="22"/>
      <c r="Z4379" s="22"/>
      <c r="AA4379" s="24"/>
      <c r="AB4379" s="22"/>
      <c r="AC4379" s="22"/>
      <c r="AD4379" s="23"/>
      <c r="AE4379" s="22"/>
      <c r="AF4379" s="22"/>
      <c r="AG4379" s="25"/>
      <c r="AH4379" s="22"/>
      <c r="AI4379" s="22"/>
      <c r="AJ4379" s="25"/>
      <c r="AK4379" s="22"/>
      <c r="AL4379" s="22"/>
      <c r="AM4379" s="25"/>
      <c r="AN4379" s="26"/>
      <c r="AP4379" s="28"/>
    </row>
    <row r="4380" spans="4:42" s="27" customFormat="1" x14ac:dyDescent="0.25">
      <c r="D4380" s="16"/>
      <c r="E4380" s="17"/>
      <c r="F4380" s="18"/>
      <c r="G4380" s="18"/>
      <c r="H4380" s="18"/>
      <c r="I4380" s="19"/>
      <c r="J4380" s="20"/>
      <c r="K4380" s="21"/>
      <c r="L4380" s="22"/>
      <c r="M4380" s="22"/>
      <c r="N4380" s="22"/>
      <c r="O4380" s="23"/>
      <c r="P4380" s="22"/>
      <c r="Q4380" s="22"/>
      <c r="R4380" s="23"/>
      <c r="S4380" s="22"/>
      <c r="T4380" s="22"/>
      <c r="U4380" s="23"/>
      <c r="V4380" s="22"/>
      <c r="W4380" s="22"/>
      <c r="X4380" s="23"/>
      <c r="Y4380" s="22"/>
      <c r="Z4380" s="22"/>
      <c r="AA4380" s="24"/>
      <c r="AB4380" s="22"/>
      <c r="AC4380" s="22"/>
      <c r="AD4380" s="23"/>
      <c r="AE4380" s="22"/>
      <c r="AF4380" s="22"/>
      <c r="AG4380" s="25"/>
      <c r="AH4380" s="22"/>
      <c r="AI4380" s="22"/>
      <c r="AJ4380" s="25"/>
      <c r="AK4380" s="22"/>
      <c r="AL4380" s="22"/>
      <c r="AM4380" s="25"/>
      <c r="AN4380" s="26"/>
      <c r="AP4380" s="28"/>
    </row>
    <row r="4381" spans="4:42" s="27" customFormat="1" x14ac:dyDescent="0.25">
      <c r="D4381" s="16"/>
      <c r="E4381" s="17"/>
      <c r="F4381" s="18"/>
      <c r="G4381" s="18"/>
      <c r="H4381" s="18"/>
      <c r="I4381" s="19"/>
      <c r="J4381" s="20"/>
      <c r="K4381" s="21"/>
      <c r="L4381" s="22"/>
      <c r="M4381" s="22"/>
      <c r="N4381" s="22"/>
      <c r="O4381" s="23"/>
      <c r="P4381" s="22"/>
      <c r="Q4381" s="22"/>
      <c r="R4381" s="23"/>
      <c r="S4381" s="22"/>
      <c r="T4381" s="22"/>
      <c r="U4381" s="23"/>
      <c r="V4381" s="22"/>
      <c r="W4381" s="22"/>
      <c r="X4381" s="23"/>
      <c r="Y4381" s="22"/>
      <c r="Z4381" s="22"/>
      <c r="AA4381" s="24"/>
      <c r="AB4381" s="22"/>
      <c r="AC4381" s="22"/>
      <c r="AD4381" s="23"/>
      <c r="AE4381" s="22"/>
      <c r="AF4381" s="22"/>
      <c r="AG4381" s="25"/>
      <c r="AH4381" s="22"/>
      <c r="AI4381" s="22"/>
      <c r="AJ4381" s="25"/>
      <c r="AK4381" s="22"/>
      <c r="AL4381" s="22"/>
      <c r="AM4381" s="25"/>
      <c r="AN4381" s="26"/>
      <c r="AP4381" s="28"/>
    </row>
    <row r="4382" spans="4:42" s="27" customFormat="1" x14ac:dyDescent="0.25">
      <c r="D4382" s="16"/>
      <c r="E4382" s="17"/>
      <c r="F4382" s="18"/>
      <c r="G4382" s="18"/>
      <c r="H4382" s="18"/>
      <c r="I4382" s="19"/>
      <c r="J4382" s="20"/>
      <c r="K4382" s="21"/>
      <c r="L4382" s="22"/>
      <c r="M4382" s="22"/>
      <c r="N4382" s="22"/>
      <c r="O4382" s="23"/>
      <c r="P4382" s="22"/>
      <c r="Q4382" s="22"/>
      <c r="R4382" s="23"/>
      <c r="S4382" s="22"/>
      <c r="T4382" s="22"/>
      <c r="U4382" s="23"/>
      <c r="V4382" s="22"/>
      <c r="W4382" s="22"/>
      <c r="X4382" s="23"/>
      <c r="Y4382" s="22"/>
      <c r="Z4382" s="22"/>
      <c r="AA4382" s="24"/>
      <c r="AB4382" s="22"/>
      <c r="AC4382" s="22"/>
      <c r="AD4382" s="23"/>
      <c r="AE4382" s="22"/>
      <c r="AF4382" s="22"/>
      <c r="AG4382" s="25"/>
      <c r="AH4382" s="22"/>
      <c r="AI4382" s="22"/>
      <c r="AJ4382" s="25"/>
      <c r="AK4382" s="22"/>
      <c r="AL4382" s="22"/>
      <c r="AM4382" s="25"/>
      <c r="AN4382" s="26"/>
      <c r="AP4382" s="28"/>
    </row>
    <row r="4383" spans="4:42" s="27" customFormat="1" x14ac:dyDescent="0.25">
      <c r="D4383" s="16"/>
      <c r="E4383" s="17"/>
      <c r="F4383" s="18"/>
      <c r="G4383" s="18"/>
      <c r="H4383" s="18"/>
      <c r="I4383" s="19"/>
      <c r="J4383" s="20"/>
      <c r="K4383" s="21"/>
      <c r="L4383" s="22"/>
      <c r="M4383" s="22"/>
      <c r="N4383" s="22"/>
      <c r="O4383" s="23"/>
      <c r="P4383" s="22"/>
      <c r="Q4383" s="22"/>
      <c r="R4383" s="23"/>
      <c r="S4383" s="22"/>
      <c r="T4383" s="22"/>
      <c r="U4383" s="23"/>
      <c r="V4383" s="22"/>
      <c r="W4383" s="22"/>
      <c r="X4383" s="23"/>
      <c r="Y4383" s="22"/>
      <c r="Z4383" s="22"/>
      <c r="AA4383" s="24"/>
      <c r="AB4383" s="22"/>
      <c r="AC4383" s="22"/>
      <c r="AD4383" s="23"/>
      <c r="AE4383" s="22"/>
      <c r="AF4383" s="22"/>
      <c r="AG4383" s="25"/>
      <c r="AH4383" s="22"/>
      <c r="AI4383" s="22"/>
      <c r="AJ4383" s="25"/>
      <c r="AK4383" s="22"/>
      <c r="AL4383" s="22"/>
      <c r="AM4383" s="25"/>
      <c r="AN4383" s="26"/>
      <c r="AP4383" s="28"/>
    </row>
    <row r="4384" spans="4:42" s="27" customFormat="1" x14ac:dyDescent="0.25">
      <c r="D4384" s="16"/>
      <c r="E4384" s="17"/>
      <c r="F4384" s="18"/>
      <c r="G4384" s="18"/>
      <c r="H4384" s="18"/>
      <c r="I4384" s="19"/>
      <c r="J4384" s="20"/>
      <c r="K4384" s="21"/>
      <c r="L4384" s="22"/>
      <c r="M4384" s="22"/>
      <c r="N4384" s="22"/>
      <c r="O4384" s="23"/>
      <c r="P4384" s="22"/>
      <c r="Q4384" s="22"/>
      <c r="R4384" s="23"/>
      <c r="S4384" s="22"/>
      <c r="T4384" s="22"/>
      <c r="U4384" s="23"/>
      <c r="V4384" s="22"/>
      <c r="W4384" s="22"/>
      <c r="X4384" s="23"/>
      <c r="Y4384" s="22"/>
      <c r="Z4384" s="22"/>
      <c r="AA4384" s="24"/>
      <c r="AB4384" s="22"/>
      <c r="AC4384" s="22"/>
      <c r="AD4384" s="23"/>
      <c r="AE4384" s="22"/>
      <c r="AF4384" s="22"/>
      <c r="AG4384" s="25"/>
      <c r="AH4384" s="22"/>
      <c r="AI4384" s="22"/>
      <c r="AJ4384" s="25"/>
      <c r="AK4384" s="22"/>
      <c r="AL4384" s="22"/>
      <c r="AM4384" s="25"/>
      <c r="AN4384" s="26"/>
      <c r="AP4384" s="28"/>
    </row>
    <row r="4385" spans="4:42" s="27" customFormat="1" x14ac:dyDescent="0.25">
      <c r="D4385" s="16"/>
      <c r="E4385" s="17"/>
      <c r="F4385" s="18"/>
      <c r="G4385" s="18"/>
      <c r="H4385" s="18"/>
      <c r="I4385" s="19"/>
      <c r="J4385" s="20"/>
      <c r="K4385" s="21"/>
      <c r="L4385" s="22"/>
      <c r="M4385" s="22"/>
      <c r="N4385" s="22"/>
      <c r="O4385" s="23"/>
      <c r="P4385" s="22"/>
      <c r="Q4385" s="22"/>
      <c r="R4385" s="23"/>
      <c r="S4385" s="22"/>
      <c r="T4385" s="22"/>
      <c r="U4385" s="23"/>
      <c r="V4385" s="22"/>
      <c r="W4385" s="22"/>
      <c r="X4385" s="23"/>
      <c r="Y4385" s="22"/>
      <c r="Z4385" s="22"/>
      <c r="AA4385" s="24"/>
      <c r="AB4385" s="22"/>
      <c r="AC4385" s="22"/>
      <c r="AD4385" s="23"/>
      <c r="AE4385" s="22"/>
      <c r="AF4385" s="22"/>
      <c r="AG4385" s="25"/>
      <c r="AH4385" s="22"/>
      <c r="AI4385" s="22"/>
      <c r="AJ4385" s="25"/>
      <c r="AK4385" s="22"/>
      <c r="AL4385" s="22"/>
      <c r="AM4385" s="25"/>
      <c r="AN4385" s="26"/>
      <c r="AP4385" s="28"/>
    </row>
    <row r="4386" spans="4:42" s="27" customFormat="1" x14ac:dyDescent="0.25">
      <c r="D4386" s="16"/>
      <c r="E4386" s="17"/>
      <c r="F4386" s="18"/>
      <c r="G4386" s="18"/>
      <c r="H4386" s="18"/>
      <c r="I4386" s="19"/>
      <c r="J4386" s="20"/>
      <c r="K4386" s="21"/>
      <c r="L4386" s="22"/>
      <c r="M4386" s="22"/>
      <c r="N4386" s="22"/>
      <c r="O4386" s="23"/>
      <c r="P4386" s="22"/>
      <c r="Q4386" s="22"/>
      <c r="R4386" s="23"/>
      <c r="S4386" s="22"/>
      <c r="T4386" s="22"/>
      <c r="U4386" s="23"/>
      <c r="V4386" s="22"/>
      <c r="W4386" s="22"/>
      <c r="X4386" s="23"/>
      <c r="Y4386" s="22"/>
      <c r="Z4386" s="22"/>
      <c r="AA4386" s="24"/>
      <c r="AB4386" s="22"/>
      <c r="AC4386" s="22"/>
      <c r="AD4386" s="23"/>
      <c r="AE4386" s="22"/>
      <c r="AF4386" s="22"/>
      <c r="AG4386" s="25"/>
      <c r="AH4386" s="22"/>
      <c r="AI4386" s="22"/>
      <c r="AJ4386" s="25"/>
      <c r="AK4386" s="22"/>
      <c r="AL4386" s="22"/>
      <c r="AM4386" s="25"/>
      <c r="AN4386" s="26"/>
      <c r="AP4386" s="28"/>
    </row>
    <row r="4387" spans="4:42" s="27" customFormat="1" x14ac:dyDescent="0.25">
      <c r="D4387" s="16"/>
      <c r="E4387" s="17"/>
      <c r="F4387" s="18"/>
      <c r="G4387" s="18"/>
      <c r="H4387" s="18"/>
      <c r="I4387" s="19"/>
      <c r="J4387" s="20"/>
      <c r="K4387" s="21"/>
      <c r="L4387" s="22"/>
      <c r="M4387" s="22"/>
      <c r="N4387" s="22"/>
      <c r="O4387" s="23"/>
      <c r="P4387" s="22"/>
      <c r="Q4387" s="22"/>
      <c r="R4387" s="23"/>
      <c r="S4387" s="22"/>
      <c r="T4387" s="22"/>
      <c r="U4387" s="23"/>
      <c r="V4387" s="22"/>
      <c r="W4387" s="22"/>
      <c r="X4387" s="23"/>
      <c r="Y4387" s="22"/>
      <c r="Z4387" s="22"/>
      <c r="AA4387" s="24"/>
      <c r="AB4387" s="22"/>
      <c r="AC4387" s="22"/>
      <c r="AD4387" s="23"/>
      <c r="AE4387" s="22"/>
      <c r="AF4387" s="22"/>
      <c r="AG4387" s="25"/>
      <c r="AH4387" s="22"/>
      <c r="AI4387" s="22"/>
      <c r="AJ4387" s="25"/>
      <c r="AK4387" s="22"/>
      <c r="AL4387" s="22"/>
      <c r="AM4387" s="25"/>
      <c r="AN4387" s="26"/>
      <c r="AP4387" s="28"/>
    </row>
    <row r="4388" spans="4:42" s="27" customFormat="1" x14ac:dyDescent="0.25">
      <c r="D4388" s="16"/>
      <c r="E4388" s="17"/>
      <c r="F4388" s="18"/>
      <c r="G4388" s="18"/>
      <c r="H4388" s="18"/>
      <c r="I4388" s="19"/>
      <c r="J4388" s="20"/>
      <c r="K4388" s="21"/>
      <c r="L4388" s="22"/>
      <c r="M4388" s="22"/>
      <c r="N4388" s="22"/>
      <c r="O4388" s="23"/>
      <c r="P4388" s="22"/>
      <c r="Q4388" s="22"/>
      <c r="R4388" s="23"/>
      <c r="S4388" s="22"/>
      <c r="T4388" s="22"/>
      <c r="U4388" s="23"/>
      <c r="V4388" s="22"/>
      <c r="W4388" s="22"/>
      <c r="X4388" s="23"/>
      <c r="Y4388" s="22"/>
      <c r="Z4388" s="22"/>
      <c r="AA4388" s="24"/>
      <c r="AB4388" s="22"/>
      <c r="AC4388" s="22"/>
      <c r="AD4388" s="23"/>
      <c r="AE4388" s="22"/>
      <c r="AF4388" s="22"/>
      <c r="AG4388" s="25"/>
      <c r="AH4388" s="22"/>
      <c r="AI4388" s="22"/>
      <c r="AJ4388" s="25"/>
      <c r="AK4388" s="22"/>
      <c r="AL4388" s="22"/>
      <c r="AM4388" s="25"/>
      <c r="AN4388" s="26"/>
      <c r="AP4388" s="28"/>
    </row>
    <row r="4389" spans="4:42" s="27" customFormat="1" x14ac:dyDescent="0.25">
      <c r="D4389" s="16"/>
      <c r="E4389" s="17"/>
      <c r="F4389" s="18"/>
      <c r="G4389" s="18"/>
      <c r="H4389" s="18"/>
      <c r="I4389" s="19"/>
      <c r="J4389" s="20"/>
      <c r="K4389" s="21"/>
      <c r="L4389" s="22"/>
      <c r="M4389" s="22"/>
      <c r="N4389" s="22"/>
      <c r="O4389" s="23"/>
      <c r="P4389" s="22"/>
      <c r="Q4389" s="22"/>
      <c r="R4389" s="23"/>
      <c r="S4389" s="22"/>
      <c r="T4389" s="22"/>
      <c r="U4389" s="23"/>
      <c r="V4389" s="22"/>
      <c r="W4389" s="22"/>
      <c r="X4389" s="23"/>
      <c r="Y4389" s="22"/>
      <c r="Z4389" s="22"/>
      <c r="AA4389" s="24"/>
      <c r="AB4389" s="22"/>
      <c r="AC4389" s="22"/>
      <c r="AD4389" s="23"/>
      <c r="AE4389" s="22"/>
      <c r="AF4389" s="22"/>
      <c r="AG4389" s="25"/>
      <c r="AH4389" s="22"/>
      <c r="AI4389" s="22"/>
      <c r="AJ4389" s="25"/>
      <c r="AK4389" s="22"/>
      <c r="AL4389" s="22"/>
      <c r="AM4389" s="25"/>
      <c r="AN4389" s="26"/>
      <c r="AP4389" s="28"/>
    </row>
    <row r="4390" spans="4:42" s="27" customFormat="1" x14ac:dyDescent="0.25">
      <c r="D4390" s="16"/>
      <c r="E4390" s="17"/>
      <c r="F4390" s="18"/>
      <c r="G4390" s="18"/>
      <c r="H4390" s="18"/>
      <c r="I4390" s="19"/>
      <c r="J4390" s="20"/>
      <c r="K4390" s="21"/>
      <c r="L4390" s="22"/>
      <c r="M4390" s="22"/>
      <c r="N4390" s="22"/>
      <c r="O4390" s="23"/>
      <c r="P4390" s="22"/>
      <c r="Q4390" s="22"/>
      <c r="R4390" s="23"/>
      <c r="S4390" s="22"/>
      <c r="T4390" s="22"/>
      <c r="U4390" s="23"/>
      <c r="V4390" s="22"/>
      <c r="W4390" s="22"/>
      <c r="X4390" s="23"/>
      <c r="Y4390" s="22"/>
      <c r="Z4390" s="22"/>
      <c r="AA4390" s="24"/>
      <c r="AB4390" s="22"/>
      <c r="AC4390" s="22"/>
      <c r="AD4390" s="23"/>
      <c r="AE4390" s="22"/>
      <c r="AF4390" s="22"/>
      <c r="AG4390" s="25"/>
      <c r="AH4390" s="22"/>
      <c r="AI4390" s="22"/>
      <c r="AJ4390" s="25"/>
      <c r="AK4390" s="22"/>
      <c r="AL4390" s="22"/>
      <c r="AM4390" s="25"/>
      <c r="AN4390" s="26"/>
      <c r="AP4390" s="28"/>
    </row>
  </sheetData>
  <sortState ref="B4:AQ79">
    <sortCondition descending="1" ref="AN4:AN79"/>
  </sortState>
  <mergeCells count="23">
    <mergeCell ref="A2:C3"/>
    <mergeCell ref="S2:U2"/>
    <mergeCell ref="H2:H3"/>
    <mergeCell ref="J2:J3"/>
    <mergeCell ref="K2:K3"/>
    <mergeCell ref="L2:L3"/>
    <mergeCell ref="M2:O2"/>
    <mergeCell ref="P2:R2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</mergeCells>
  <pageMargins left="1.33" right="0.22" top="0.5" bottom="0.37" header="0.17" footer="0.17"/>
  <pageSetup paperSize="5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BARA BANDAI</vt:lpstr>
      <vt:lpstr>'UC BARA BANDAI'!_FilterDatabase</vt:lpstr>
      <vt:lpstr>'UC BARA BANDAI'!Print_Titles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2022-08-04T21:35:47Z</cp:lastPrinted>
  <dcterms:created xsi:type="dcterms:W3CDTF">2022-08-03T17:21:08Z</dcterms:created>
  <dcterms:modified xsi:type="dcterms:W3CDTF">2022-09-05T23:37:22Z</dcterms:modified>
</cp:coreProperties>
</file>