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RI KOT\"/>
    </mc:Choice>
  </mc:AlternateContent>
  <xr:revisionPtr revIDLastSave="0" documentId="13_ncr:1_{EE43607A-A5E1-43FC-8EF4-600076CCF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BARI KOT" sheetId="1" r:id="rId1"/>
  </sheets>
  <definedNames>
    <definedName name="_xlnm._FilterDatabase" localSheetId="0">'UC BARI KOT'!$F$8:$CJ$56</definedName>
    <definedName name="_xlnm.Print_Titles" localSheetId="0">'UC BARI KOT'!$7:$8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" l="1"/>
  <c r="AP56" i="1" s="1"/>
  <c r="T55" i="1"/>
  <c r="Q55" i="1"/>
  <c r="T54" i="1"/>
  <c r="Q54" i="1"/>
  <c r="T53" i="1"/>
  <c r="Q53" i="1"/>
  <c r="T52" i="1"/>
  <c r="Q52" i="1"/>
  <c r="T39" i="1"/>
  <c r="Q39" i="1"/>
  <c r="T51" i="1"/>
  <c r="Q51" i="1"/>
  <c r="T50" i="1"/>
  <c r="Q50" i="1"/>
  <c r="T49" i="1"/>
  <c r="Q49" i="1"/>
  <c r="T48" i="1"/>
  <c r="Q48" i="1"/>
  <c r="AC47" i="1"/>
  <c r="W47" i="1"/>
  <c r="Q47" i="1"/>
  <c r="T21" i="1"/>
  <c r="Q21" i="1"/>
  <c r="T25" i="1"/>
  <c r="Q25" i="1"/>
  <c r="T16" i="1"/>
  <c r="Q16" i="1"/>
  <c r="W46" i="1"/>
  <c r="T46" i="1"/>
  <c r="Q46" i="1"/>
  <c r="T14" i="1"/>
  <c r="Q14" i="1"/>
  <c r="T23" i="1"/>
  <c r="Q23" i="1"/>
  <c r="T45" i="1"/>
  <c r="Q45" i="1"/>
  <c r="T18" i="1"/>
  <c r="Q18" i="1"/>
  <c r="T19" i="1"/>
  <c r="Q19" i="1"/>
  <c r="AF33" i="1"/>
  <c r="W33" i="1"/>
  <c r="T33" i="1"/>
  <c r="Q33" i="1"/>
  <c r="AC35" i="1"/>
  <c r="W35" i="1"/>
  <c r="Q35" i="1"/>
  <c r="T44" i="1"/>
  <c r="Q44" i="1"/>
  <c r="T12" i="1"/>
  <c r="Q12" i="1"/>
  <c r="T11" i="1"/>
  <c r="Q11" i="1"/>
  <c r="W43" i="1"/>
  <c r="T43" i="1"/>
  <c r="Q43" i="1"/>
  <c r="AC42" i="1"/>
  <c r="W42" i="1"/>
  <c r="T42" i="1"/>
  <c r="Q42" i="1"/>
  <c r="Z26" i="1"/>
  <c r="Q26" i="1"/>
  <c r="W41" i="1"/>
  <c r="T41" i="1"/>
  <c r="Q41" i="1"/>
  <c r="AF10" i="1"/>
  <c r="T10" i="1"/>
  <c r="Q10" i="1"/>
  <c r="W22" i="1"/>
  <c r="T22" i="1"/>
  <c r="Q22" i="1"/>
  <c r="W40" i="1"/>
  <c r="T40" i="1"/>
  <c r="Q40" i="1"/>
  <c r="AC38" i="1"/>
  <c r="W38" i="1"/>
  <c r="T38" i="1"/>
  <c r="Q38" i="1"/>
  <c r="Z37" i="1"/>
  <c r="T37" i="1"/>
  <c r="Q37" i="1"/>
  <c r="AF36" i="1"/>
  <c r="AC36" i="1"/>
  <c r="W36" i="1"/>
  <c r="T36" i="1"/>
  <c r="Q36" i="1"/>
  <c r="Z17" i="1"/>
  <c r="Q17" i="1"/>
  <c r="W34" i="1"/>
  <c r="T34" i="1"/>
  <c r="Q34" i="1"/>
  <c r="AC32" i="1"/>
  <c r="W32" i="1"/>
  <c r="T32" i="1"/>
  <c r="Q32" i="1"/>
  <c r="Z31" i="1"/>
  <c r="T31" i="1"/>
  <c r="Q31" i="1"/>
  <c r="Z30" i="1"/>
  <c r="T30" i="1"/>
  <c r="Q30" i="1"/>
  <c r="AC29" i="1"/>
  <c r="W29" i="1"/>
  <c r="T29" i="1"/>
  <c r="Q29" i="1"/>
  <c r="Z28" i="1"/>
  <c r="T28" i="1"/>
  <c r="Q28" i="1"/>
  <c r="Z27" i="1"/>
  <c r="T27" i="1"/>
  <c r="Q27" i="1"/>
  <c r="AL20" i="1"/>
  <c r="Z20" i="1"/>
  <c r="T20" i="1"/>
  <c r="Q20" i="1"/>
  <c r="Z15" i="1"/>
  <c r="T15" i="1"/>
  <c r="Q15" i="1"/>
  <c r="AC24" i="1"/>
  <c r="W24" i="1"/>
  <c r="T24" i="1"/>
  <c r="Q24" i="1"/>
  <c r="Z13" i="1"/>
  <c r="T13" i="1"/>
  <c r="Q13" i="1"/>
  <c r="AF9" i="1"/>
  <c r="Z9" i="1"/>
  <c r="T9" i="1"/>
  <c r="Q9" i="1"/>
  <c r="AP12" i="1" l="1"/>
  <c r="AP28" i="1"/>
  <c r="AP14" i="1"/>
  <c r="AP49" i="1"/>
  <c r="AP51" i="1"/>
  <c r="AP54" i="1"/>
  <c r="AP42" i="1"/>
  <c r="AP18" i="1"/>
  <c r="AP23" i="1"/>
  <c r="AP39" i="1"/>
  <c r="AP15" i="1"/>
  <c r="AP36" i="1"/>
  <c r="AP38" i="1"/>
  <c r="AP13" i="1"/>
  <c r="AP30" i="1"/>
  <c r="AP37" i="1"/>
  <c r="AP41" i="1"/>
  <c r="AP26" i="1"/>
  <c r="AP11" i="1"/>
  <c r="AP44" i="1"/>
  <c r="AP47" i="1"/>
  <c r="AP48" i="1"/>
  <c r="AP55" i="1"/>
  <c r="AP20" i="1"/>
  <c r="AP32" i="1"/>
  <c r="AP22" i="1"/>
  <c r="AP35" i="1"/>
  <c r="AP19" i="1"/>
  <c r="AP16" i="1"/>
  <c r="AP21" i="1"/>
  <c r="AP24" i="1"/>
  <c r="AP29" i="1"/>
  <c r="AP10" i="1"/>
  <c r="AP53" i="1"/>
  <c r="AP9" i="1"/>
  <c r="AP27" i="1"/>
  <c r="AP40" i="1"/>
  <c r="AP46" i="1"/>
  <c r="AP52" i="1"/>
  <c r="AP31" i="1"/>
  <c r="AP34" i="1"/>
  <c r="AP17" i="1"/>
  <c r="AP43" i="1"/>
  <c r="AP33" i="1"/>
  <c r="AP45" i="1"/>
  <c r="AP25" i="1"/>
  <c r="AP50" i="1"/>
</calcChain>
</file>

<file path=xl/sharedStrings.xml><?xml version="1.0" encoding="utf-8"?>
<sst xmlns="http://schemas.openxmlformats.org/spreadsheetml/2006/main" count="983" uniqueCount="270">
  <si>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</si>
  <si>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</si>
  <si>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</si>
  <si>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</si>
  <si>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</si>
  <si>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</si>
  <si>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</si>
  <si>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</si>
  <si>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</si>
  <si>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</si>
  <si>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</si>
  <si>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</si>
  <si>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</si>
  <si>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</si>
  <si>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</si>
  <si>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</si>
  <si>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</si>
  <si>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</si>
  <si>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</si>
  <si>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</si>
  <si>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</si>
  <si>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</si>
  <si>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</si>
  <si>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BARIKOT</t>
  </si>
  <si>
    <t>ZEESHAN HAMEED</t>
  </si>
  <si>
    <t>MUHAMMAD HAMEED</t>
  </si>
  <si>
    <t>1560272317167</t>
  </si>
  <si>
    <t>Male</t>
  </si>
  <si>
    <t>SWAT</t>
  </si>
  <si>
    <t>NULL</t>
  </si>
  <si>
    <t>Muhallah School Village and post office Barikot</t>
  </si>
  <si>
    <t>3429610906</t>
  </si>
  <si>
    <t>FAISAL KHAN</t>
  </si>
  <si>
    <t>AMANULLAH KHAN</t>
  </si>
  <si>
    <t>1560303429911</t>
  </si>
  <si>
    <t>Village and post office mohalla mula kheil barikot district swat</t>
  </si>
  <si>
    <t>3221971989</t>
  </si>
  <si>
    <t>SAIFULLAH JAN</t>
  </si>
  <si>
    <t>HUSSAIN ALI</t>
  </si>
  <si>
    <t>1560303544429</t>
  </si>
  <si>
    <t>Mohallah Aka khail Tehsil barikot district Swat</t>
  </si>
  <si>
    <t>3478874954</t>
  </si>
  <si>
    <t>SAIDAKHTARSHAH</t>
  </si>
  <si>
    <t>SAIDGHAFOOR</t>
  </si>
  <si>
    <t>1560303495221</t>
  </si>
  <si>
    <t>Mohalla zamankhail p o barikot tehsil barikot district swat</t>
  </si>
  <si>
    <t>3028066220</t>
  </si>
  <si>
    <t>MAMOON KHAN</t>
  </si>
  <si>
    <t>HAMID KHAN</t>
  </si>
  <si>
    <t>1560299021839</t>
  </si>
  <si>
    <t>Mohallah mulakhail village and P O barikot district swat</t>
  </si>
  <si>
    <t>3479124017</t>
  </si>
  <si>
    <t>ANIS HAYAT KHAN</t>
  </si>
  <si>
    <t>HAMAYOON KHAN</t>
  </si>
  <si>
    <t>1560259285927</t>
  </si>
  <si>
    <t>post office barikot district swat</t>
  </si>
  <si>
    <t>3405855658</t>
  </si>
  <si>
    <t>MURAD AHMAD</t>
  </si>
  <si>
    <t>MUHAMMAD TAHIR</t>
  </si>
  <si>
    <t>1560246524485</t>
  </si>
  <si>
    <t>Fazal Abad Coloney Barikot Swat</t>
  </si>
  <si>
    <t>3478919196</t>
  </si>
  <si>
    <t>GOHAR ALI KHAN</t>
  </si>
  <si>
    <t>AKBAR ALI</t>
  </si>
  <si>
    <t>1560303545107</t>
  </si>
  <si>
    <t>Village Natmera  Tehsil and Post office Barikot  District  Swat</t>
  </si>
  <si>
    <t>3449611082</t>
  </si>
  <si>
    <t>MISBAH UDDIN</t>
  </si>
  <si>
    <t>FAKHR UDDIN</t>
  </si>
  <si>
    <t>1560303592155</t>
  </si>
  <si>
    <t>Barikot Najigram Swat</t>
  </si>
  <si>
    <t>3497313827</t>
  </si>
  <si>
    <t>MUHAMMAD ISMAIL</t>
  </si>
  <si>
    <t>AMIN GUL</t>
  </si>
  <si>
    <t>1560251261071</t>
  </si>
  <si>
    <t>POST OFFICE BARIKOT DISTRICT SWAT</t>
  </si>
  <si>
    <t>3479681236</t>
  </si>
  <si>
    <t>UMAR RAHMAN</t>
  </si>
  <si>
    <t>HABIB UR RAHMAN</t>
  </si>
  <si>
    <t>1560285435365</t>
  </si>
  <si>
    <t>Muhallah School Village and PO Barikot Tehsil Barikot</t>
  </si>
  <si>
    <t>3412253254</t>
  </si>
  <si>
    <t>SHAH FAHAD</t>
  </si>
  <si>
    <t>SAMIULLAH</t>
  </si>
  <si>
    <t>1560297037859</t>
  </si>
  <si>
    <t>Mohallah kandow village Barikot district SWAT</t>
  </si>
  <si>
    <t>3038920087</t>
  </si>
  <si>
    <t>MUHAMMAD UZAIR</t>
  </si>
  <si>
    <t>SHAHI MULK KHAN</t>
  </si>
  <si>
    <t>1560271062347</t>
  </si>
  <si>
    <t>Mohallah khana khail village and post office barikot district swat</t>
  </si>
  <si>
    <t>3421968804</t>
  </si>
  <si>
    <t>NAVEED IQBAL KHAN</t>
  </si>
  <si>
    <t>FAZAL RAZAQ</t>
  </si>
  <si>
    <t>1560213500027</t>
  </si>
  <si>
    <t>Najigram Barikot Swat</t>
  </si>
  <si>
    <t>3428977608</t>
  </si>
  <si>
    <t>MUHAMMAD LUQMAN</t>
  </si>
  <si>
    <t>SHER MUHAMMAD</t>
  </si>
  <si>
    <t>1560303451455</t>
  </si>
  <si>
    <t>Fazal abad colony barikot swat</t>
  </si>
  <si>
    <t>3449755070</t>
  </si>
  <si>
    <t>KHAISTA RAHMAN</t>
  </si>
  <si>
    <t>KAMIN KHAN</t>
  </si>
  <si>
    <t>1560303592321</t>
  </si>
  <si>
    <t>Mohallah Kuz cham Village Najigram Tehsil Barikot District Swat</t>
  </si>
  <si>
    <t>3440376186</t>
  </si>
  <si>
    <t>IMRAN</t>
  </si>
  <si>
    <t>BAKHTILARAM</t>
  </si>
  <si>
    <t>1540267038927</t>
  </si>
  <si>
    <t>Thana malakand agency</t>
  </si>
  <si>
    <t>3119412665</t>
  </si>
  <si>
    <t>NASIR IQBAL</t>
  </si>
  <si>
    <t>KHALID ZAMAN</t>
  </si>
  <si>
    <t>1560212203161</t>
  </si>
  <si>
    <t>Mohalla Aka Khail Barikot Swat</t>
  </si>
  <si>
    <t>3449752253</t>
  </si>
  <si>
    <t>HANIF UR RAHIM</t>
  </si>
  <si>
    <t>SAYED RAHIM</t>
  </si>
  <si>
    <t>1560277929049</t>
  </si>
  <si>
    <t>Natmera Tehsil Barikot  District Swat</t>
  </si>
  <si>
    <t>3459582883</t>
  </si>
  <si>
    <t>BURHAN BACHA</t>
  </si>
  <si>
    <t>MUHAMMAD SIRAJ</t>
  </si>
  <si>
    <t>1560303548313</t>
  </si>
  <si>
    <t>Village najigram post office and tehsil barikot distt swat</t>
  </si>
  <si>
    <t>3429296178</t>
  </si>
  <si>
    <t>ABDULLAH</t>
  </si>
  <si>
    <t>AQAL ZADA</t>
  </si>
  <si>
    <t>1560236916707</t>
  </si>
  <si>
    <t>TEHSIL BARIKOT DISTRICT SWAT</t>
  </si>
  <si>
    <t>3489468950</t>
  </si>
  <si>
    <t>KIRAMA ULLAH</t>
  </si>
  <si>
    <t>DARWAIZA</t>
  </si>
  <si>
    <t>1560240692387</t>
  </si>
  <si>
    <t>Village najigram post office barikot swat</t>
  </si>
  <si>
    <t>3465102371</t>
  </si>
  <si>
    <t>SALMAN KHAN</t>
  </si>
  <si>
    <t>ADALAT KHAN</t>
  </si>
  <si>
    <t>1560303559571</t>
  </si>
  <si>
    <t>village natmera tehsil barikot district swat</t>
  </si>
  <si>
    <t>3489089574</t>
  </si>
  <si>
    <t>BURHAN ULLAH</t>
  </si>
  <si>
    <t>FAZAL MUHAMMAD</t>
  </si>
  <si>
    <t>1560303587941</t>
  </si>
  <si>
    <t>post office and tehsil Barikot district swat</t>
  </si>
  <si>
    <t>3415858935</t>
  </si>
  <si>
    <t>MUHAMMAD IKRAM</t>
  </si>
  <si>
    <t>MOHAMMAD YOUSAF</t>
  </si>
  <si>
    <t>1560291349699</t>
  </si>
  <si>
    <t>As above</t>
  </si>
  <si>
    <t>3469113567</t>
  </si>
  <si>
    <t>ZIAULLAH</t>
  </si>
  <si>
    <t>AMIN ULLAH</t>
  </si>
  <si>
    <t>1560303526937</t>
  </si>
  <si>
    <t>Village   P O Ghalegay Tehsil Barikot District Swat KPK</t>
  </si>
  <si>
    <t>3441896861</t>
  </si>
  <si>
    <t>AJEEB UR RAHMAN</t>
  </si>
  <si>
    <t>AZIZ UR RAHMAN</t>
  </si>
  <si>
    <t>1560295245797</t>
  </si>
  <si>
    <t>Mohallah Mula Khail Village and Post Office Tehsil Barikot District Swat</t>
  </si>
  <si>
    <t>3443860327</t>
  </si>
  <si>
    <t>TAWQIR AHMAD</t>
  </si>
  <si>
    <t>NISAR AHMAD</t>
  </si>
  <si>
    <t>1560303450029</t>
  </si>
  <si>
    <t>Mohalla Khan Khel Tesil Post Office and Village Barikot Swat</t>
  </si>
  <si>
    <t>3463732347</t>
  </si>
  <si>
    <t>FARHAN KHAN</t>
  </si>
  <si>
    <t>MURAD ALI</t>
  </si>
  <si>
    <t>1560266068375</t>
  </si>
  <si>
    <t>Tehsil barikot district swat</t>
  </si>
  <si>
    <t>3439779057</t>
  </si>
  <si>
    <t>HAZRAT YOUNAS KHAN</t>
  </si>
  <si>
    <t>ISRAR MUHAMMAD</t>
  </si>
  <si>
    <t>1560303522255</t>
  </si>
  <si>
    <t>Village natmera tehsil barikot district swat</t>
  </si>
  <si>
    <t>3370723635</t>
  </si>
  <si>
    <t>ABBAS KHAN</t>
  </si>
  <si>
    <t>BAKHT BILAND</t>
  </si>
  <si>
    <t>1560303589863</t>
  </si>
  <si>
    <t>village kota tehsil barikot district swat</t>
  </si>
  <si>
    <t>3468005065</t>
  </si>
  <si>
    <t>WAQAS FAROOQ</t>
  </si>
  <si>
    <t>FAROOQ SHAH</t>
  </si>
  <si>
    <t>1560224474835</t>
  </si>
  <si>
    <t>Post office Barikot  mohalla  tehsil distt  swat</t>
  </si>
  <si>
    <t>3139866858</t>
  </si>
  <si>
    <t>NOMAN KAMAL</t>
  </si>
  <si>
    <t>ABDUL KAMAL</t>
  </si>
  <si>
    <t>1560255327641</t>
  </si>
  <si>
    <t>Barikot district swat</t>
  </si>
  <si>
    <t>3339499568</t>
  </si>
  <si>
    <t>WAJID ALI</t>
  </si>
  <si>
    <t>MUHAMMAD ALI</t>
  </si>
  <si>
    <t>1560303467519</t>
  </si>
  <si>
    <t>Village goratai post office and tehsil barikot distt swat</t>
  </si>
  <si>
    <t>3479120627</t>
  </si>
  <si>
    <t>MEHRAN ALI SHAH</t>
  </si>
  <si>
    <t>MUHAMMAD FAYAZ</t>
  </si>
  <si>
    <t>1560247505165</t>
  </si>
  <si>
    <t>Village najigram PO and tehsil barikot swat</t>
  </si>
  <si>
    <t>3449037560</t>
  </si>
  <si>
    <t>ABUZAR KHAN</t>
  </si>
  <si>
    <t>1560228822477</t>
  </si>
  <si>
    <t>Fazal Abad Coloney village and Tehsil Barikot District Swat</t>
  </si>
  <si>
    <t>3409013907</t>
  </si>
  <si>
    <t>UBAID ULLAH</t>
  </si>
  <si>
    <t>TAJ MUHAMMAD</t>
  </si>
  <si>
    <t>1560221164029</t>
  </si>
  <si>
    <t>Barikot Swat</t>
  </si>
  <si>
    <t>3489087751</t>
  </si>
  <si>
    <t>GRAN BACHA</t>
  </si>
  <si>
    <t>MOHAMMAD SIRAJ KHAN</t>
  </si>
  <si>
    <t>1560203949789</t>
  </si>
  <si>
    <t>District Swat Tehsil Barikot village Guratai Mohallaha khanan khail</t>
  </si>
  <si>
    <t>3439779085</t>
  </si>
  <si>
    <t>IHSAN RAHIM</t>
  </si>
  <si>
    <t>FAZAL RAHIM</t>
  </si>
  <si>
    <t>1560228520005</t>
  </si>
  <si>
    <t>3419034405</t>
  </si>
  <si>
    <t>WAQAR AHMAD</t>
  </si>
  <si>
    <t>MUHAMMAD RAHMAN</t>
  </si>
  <si>
    <t>1560227587635</t>
  </si>
  <si>
    <t>Mohalla Bar Paleo Zar Khela Tehsil Brekot District Swat</t>
  </si>
  <si>
    <t>3409179670</t>
  </si>
  <si>
    <t>INAM KHALIQ</t>
  </si>
  <si>
    <t>GHULAM KHALIQ</t>
  </si>
  <si>
    <t>1560303503755</t>
  </si>
  <si>
    <t>village Najigram p o and tehsil Barikot district swat</t>
  </si>
  <si>
    <t>3478531526</t>
  </si>
  <si>
    <t>ADIL SHAH</t>
  </si>
  <si>
    <t>SHAH ROZ KHAN</t>
  </si>
  <si>
    <t>1560303436711</t>
  </si>
  <si>
    <t>mohallah malak kher village ghalegay tehsil barikot district swat</t>
  </si>
  <si>
    <t>3449681153</t>
  </si>
  <si>
    <t>SAFDAR SHAH</t>
  </si>
  <si>
    <t>JAFER SHAH</t>
  </si>
  <si>
    <t>1560223062507</t>
  </si>
  <si>
    <t>Najigram P  O and Tehsil Barikot distt Swat KP</t>
  </si>
  <si>
    <t>3180960057</t>
  </si>
  <si>
    <t>INTIKHAB ALAM</t>
  </si>
  <si>
    <t>SHER ALI KHAN</t>
  </si>
  <si>
    <t>1560243420123</t>
  </si>
  <si>
    <t>Muhallah Mulakhail PO Barikot Swat</t>
  </si>
  <si>
    <t>3469539001</t>
  </si>
  <si>
    <t>HAMAD FAROOQ</t>
  </si>
  <si>
    <t>1560242271841</t>
  </si>
  <si>
    <t>Tehsil    Barikot  swat</t>
  </si>
  <si>
    <t>3400094625</t>
  </si>
  <si>
    <t>MUHAMMAD IRFAN KHAN</t>
  </si>
  <si>
    <t>KHAISTA GUL</t>
  </si>
  <si>
    <t>1560303535825</t>
  </si>
  <si>
    <t>Barikot swat</t>
  </si>
  <si>
    <t>3451908396</t>
  </si>
  <si>
    <t>MUDISAR SHAH</t>
  </si>
  <si>
    <t>1560283400921</t>
  </si>
  <si>
    <t>village Najigram P O and Tehsil Barikot Distt Swat</t>
  </si>
  <si>
    <t>3419009820</t>
  </si>
  <si>
    <t>IZHARULLAH</t>
  </si>
  <si>
    <t>JAN MUHAMMAD</t>
  </si>
  <si>
    <t>1560240227835</t>
  </si>
  <si>
    <t>3065410330</t>
  </si>
  <si>
    <t>S.No</t>
  </si>
  <si>
    <t>DOB</t>
  </si>
  <si>
    <t>Claimed UC Parrai</t>
  </si>
  <si>
    <t>Remarks</t>
  </si>
  <si>
    <t>OFFICE OF THE DISTRICT EDUCATION OFFICER MALE SWAT.</t>
  </si>
  <si>
    <t>Out of U.C shifted to U/C Parrai</t>
  </si>
  <si>
    <t>BS Equ</t>
  </si>
  <si>
    <t xml:space="preserve">5Th TANTATIVE MERIT LIST UNION COUNCIL BARI KOT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</si>
</sst>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18"/>
      <color theme="1"/>
      <name val="Algerian"/>
      <family val="5"/>
    </font>
    <font>
      <b/>
      <sz val="20"/>
      <color theme="1"/>
      <name val="Algerian"/>
      <family val="5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194107</xdr:colOff>
      <xdr:row>2</xdr:row>
      <xdr:rowOff>32808</xdr:rowOff>
    </xdr:from>
    <xdr:to>
      <xdr:col>12</xdr:col>
      <xdr:colOff>161924</xdr:colOff>
      <xdr:row>4</xdr:row>
      <xdr:rowOff>182357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9382" y="432858"/>
          <a:ext cx="482167" cy="549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2:AS4368"/>
  <sheetViews>
    <sheetView tabSelected="1" view="pageBreakPreview" zoomScale="60" zoomScaleNormal="100" workbookViewId="0">
      <selection activeCell="F4" sqref="F4"/>
    </sheetView>
  </sheetViews>
  <sheetFormatPr defaultRowHeight="15.75" x14ac:dyDescent="0.25"/>
  <cols>
    <col min="1" max="1" width="4.625" customWidth="1"/>
    <col min="2" max="2" width="4.375" customWidth="1"/>
    <col min="3" max="3" width="4.625" customWidth="1"/>
    <col min="4" max="4" width="3.625" customWidth="1"/>
    <col min="5" max="5" width="3.5" customWidth="1"/>
    <col min="6" max="6" width="7.25" style="30" customWidth="1"/>
    <col min="7" max="7" width="9.875" style="31" customWidth="1"/>
    <col min="8" max="8" width="8.125" style="32" customWidth="1"/>
    <col min="9" max="9" width="10.875" style="32" customWidth="1"/>
    <col min="10" max="10" width="14.87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5.5" style="30" customWidth="1"/>
    <col min="19" max="19" width="6.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.25" style="35" customWidth="1"/>
    <col min="43" max="43" width="17.25" style="27" hidden="1" customWidth="1"/>
    <col min="44" max="44" width="7.5" style="28" customWidth="1"/>
  </cols>
  <sheetData>
    <row r="2" spans="1:45" ht="16.5" thickBot="1" x14ac:dyDescent="0.3"/>
    <row r="3" spans="1:45" x14ac:dyDescent="0.25">
      <c r="L3" s="45" t="s">
        <v>266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7"/>
    </row>
    <row r="4" spans="1:45" x14ac:dyDescent="0.25"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</row>
    <row r="5" spans="1:45" ht="16.5" thickBot="1" x14ac:dyDescent="0.3">
      <c r="L5" s="51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</row>
    <row r="6" spans="1:45" ht="26.25" thickBot="1" x14ac:dyDescent="0.45">
      <c r="E6" s="54" t="s">
        <v>269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</row>
    <row r="7" spans="1:45" ht="15.75" customHeight="1" x14ac:dyDescent="0.25">
      <c r="A7" s="41" t="s">
        <v>262</v>
      </c>
      <c r="B7" s="41"/>
      <c r="C7" s="41"/>
      <c r="D7" s="41"/>
      <c r="E7" s="42"/>
      <c r="F7" s="63" t="s">
        <v>0</v>
      </c>
      <c r="G7" s="65" t="s">
        <v>1</v>
      </c>
      <c r="H7" s="63" t="s">
        <v>2</v>
      </c>
      <c r="I7" s="63" t="s">
        <v>3</v>
      </c>
      <c r="J7" s="69" t="s">
        <v>263</v>
      </c>
      <c r="K7" s="67" t="s">
        <v>4</v>
      </c>
      <c r="L7" s="70" t="s">
        <v>5</v>
      </c>
      <c r="M7" s="70" t="s">
        <v>6</v>
      </c>
      <c r="N7" s="63" t="s">
        <v>7</v>
      </c>
      <c r="O7" s="60" t="s">
        <v>8</v>
      </c>
      <c r="P7" s="60"/>
      <c r="Q7" s="60"/>
      <c r="R7" s="60" t="s">
        <v>9</v>
      </c>
      <c r="S7" s="60"/>
      <c r="T7" s="60"/>
      <c r="U7" s="60" t="s">
        <v>10</v>
      </c>
      <c r="V7" s="60"/>
      <c r="W7" s="60"/>
      <c r="X7" s="60" t="s">
        <v>11</v>
      </c>
      <c r="Y7" s="60"/>
      <c r="Z7" s="60"/>
      <c r="AA7" s="60" t="s">
        <v>12</v>
      </c>
      <c r="AB7" s="60"/>
      <c r="AC7" s="60"/>
      <c r="AD7" s="60" t="s">
        <v>13</v>
      </c>
      <c r="AE7" s="60"/>
      <c r="AF7" s="60"/>
      <c r="AG7" s="60" t="s">
        <v>14</v>
      </c>
      <c r="AH7" s="60"/>
      <c r="AI7" s="60"/>
      <c r="AJ7" s="60" t="s">
        <v>15</v>
      </c>
      <c r="AK7" s="60"/>
      <c r="AL7" s="60"/>
      <c r="AM7" s="60" t="s">
        <v>16</v>
      </c>
      <c r="AN7" s="60"/>
      <c r="AO7" s="60"/>
      <c r="AP7" s="61" t="s">
        <v>17</v>
      </c>
      <c r="AQ7" s="57" t="s">
        <v>18</v>
      </c>
      <c r="AR7" s="59" t="s">
        <v>19</v>
      </c>
      <c r="AS7" s="43" t="s">
        <v>265</v>
      </c>
    </row>
    <row r="8" spans="1:45" ht="45" x14ac:dyDescent="0.25">
      <c r="A8" s="41"/>
      <c r="B8" s="41"/>
      <c r="C8" s="41"/>
      <c r="D8" s="41"/>
      <c r="E8" s="42"/>
      <c r="F8" s="64"/>
      <c r="G8" s="66"/>
      <c r="H8" s="64"/>
      <c r="I8" s="64"/>
      <c r="J8" s="63"/>
      <c r="K8" s="68"/>
      <c r="L8" s="71"/>
      <c r="M8" s="71"/>
      <c r="N8" s="64"/>
      <c r="O8" s="1" t="s">
        <v>20</v>
      </c>
      <c r="P8" s="1" t="s">
        <v>21</v>
      </c>
      <c r="Q8" s="2" t="s">
        <v>22</v>
      </c>
      <c r="R8" s="1" t="s">
        <v>20</v>
      </c>
      <c r="S8" s="1" t="s">
        <v>21</v>
      </c>
      <c r="T8" s="2" t="s">
        <v>22</v>
      </c>
      <c r="U8" s="1" t="s">
        <v>20</v>
      </c>
      <c r="V8" s="1" t="s">
        <v>21</v>
      </c>
      <c r="W8" s="2" t="s">
        <v>22</v>
      </c>
      <c r="X8" s="1" t="s">
        <v>20</v>
      </c>
      <c r="Y8" s="1" t="s">
        <v>21</v>
      </c>
      <c r="Z8" s="2" t="s">
        <v>22</v>
      </c>
      <c r="AA8" s="1" t="s">
        <v>20</v>
      </c>
      <c r="AB8" s="1" t="s">
        <v>21</v>
      </c>
      <c r="AC8" s="2" t="s">
        <v>22</v>
      </c>
      <c r="AD8" s="1" t="s">
        <v>20</v>
      </c>
      <c r="AE8" s="1" t="s">
        <v>21</v>
      </c>
      <c r="AF8" s="2" t="s">
        <v>22</v>
      </c>
      <c r="AG8" s="1" t="s">
        <v>20</v>
      </c>
      <c r="AH8" s="1" t="s">
        <v>21</v>
      </c>
      <c r="AI8" s="2" t="s">
        <v>22</v>
      </c>
      <c r="AJ8" s="1" t="s">
        <v>20</v>
      </c>
      <c r="AK8" s="1" t="s">
        <v>21</v>
      </c>
      <c r="AL8" s="2" t="s">
        <v>22</v>
      </c>
      <c r="AM8" s="1" t="s">
        <v>20</v>
      </c>
      <c r="AN8" s="1" t="s">
        <v>21</v>
      </c>
      <c r="AO8" s="2" t="s">
        <v>22</v>
      </c>
      <c r="AP8" s="62"/>
      <c r="AQ8" s="58"/>
      <c r="AR8" s="44"/>
      <c r="AS8" s="44"/>
    </row>
    <row r="9" spans="1:45" ht="47.25" x14ac:dyDescent="0.25">
      <c r="A9" s="36">
        <v>1</v>
      </c>
      <c r="B9" s="36">
        <v>1</v>
      </c>
      <c r="C9" s="36">
        <v>1</v>
      </c>
      <c r="D9" s="36">
        <v>1</v>
      </c>
      <c r="E9" s="36">
        <v>1</v>
      </c>
      <c r="F9" s="3" t="s">
        <v>23</v>
      </c>
      <c r="G9" s="4">
        <v>375742</v>
      </c>
      <c r="H9" s="5" t="s">
        <v>24</v>
      </c>
      <c r="I9" s="5" t="s">
        <v>25</v>
      </c>
      <c r="J9" s="37">
        <v>33686</v>
      </c>
      <c r="K9" s="6" t="s">
        <v>26</v>
      </c>
      <c r="L9" s="7" t="s">
        <v>27</v>
      </c>
      <c r="M9" s="8" t="s">
        <v>28</v>
      </c>
      <c r="N9" s="9">
        <v>61</v>
      </c>
      <c r="O9" s="10">
        <v>645</v>
      </c>
      <c r="P9" s="10">
        <v>900</v>
      </c>
      <c r="Q9" s="11">
        <f t="shared" ref="Q9:Q56" si="0">O9*20/P9</f>
        <v>14.333333333333334</v>
      </c>
      <c r="R9" s="10">
        <v>2331</v>
      </c>
      <c r="S9" s="10">
        <v>3350</v>
      </c>
      <c r="T9" s="11">
        <f t="shared" ref="T9:T16" si="1">R9*20/S9</f>
        <v>13.916417910447761</v>
      </c>
      <c r="U9" s="10" t="s">
        <v>29</v>
      </c>
      <c r="V9" s="10" t="s">
        <v>29</v>
      </c>
      <c r="W9" s="11">
        <v>0</v>
      </c>
      <c r="X9" s="10">
        <v>3255</v>
      </c>
      <c r="Y9" s="10">
        <v>4400</v>
      </c>
      <c r="Z9" s="11">
        <f>X9*40/Y9</f>
        <v>29.59090909090909</v>
      </c>
      <c r="AA9" s="10" t="s">
        <v>29</v>
      </c>
      <c r="AB9" s="10" t="s">
        <v>29</v>
      </c>
      <c r="AC9" s="12">
        <v>0</v>
      </c>
      <c r="AD9" s="10">
        <v>1228</v>
      </c>
      <c r="AE9" s="10">
        <v>1800</v>
      </c>
      <c r="AF9" s="11">
        <f>AD9*5/AE9</f>
        <v>3.411111111111111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0">
        <f t="shared" ref="AP9:AP56" si="2">N9+Q9+T9+W9+Z9+AC9+AF9+AI9+AL9+AO9</f>
        <v>122.2517714458013</v>
      </c>
      <c r="AQ9" s="14" t="s">
        <v>30</v>
      </c>
      <c r="AR9" s="15" t="s">
        <v>31</v>
      </c>
      <c r="AS9" s="36"/>
    </row>
    <row r="10" spans="1:45" ht="47.25" x14ac:dyDescent="0.25">
      <c r="A10" s="36">
        <v>2</v>
      </c>
      <c r="B10" s="36">
        <v>2</v>
      </c>
      <c r="C10" s="36">
        <v>2</v>
      </c>
      <c r="D10" s="36">
        <v>2</v>
      </c>
      <c r="E10" s="36">
        <v>19</v>
      </c>
      <c r="F10" s="3" t="s">
        <v>23</v>
      </c>
      <c r="G10" s="4">
        <v>375788</v>
      </c>
      <c r="H10" s="5" t="s">
        <v>117</v>
      </c>
      <c r="I10" s="5" t="s">
        <v>118</v>
      </c>
      <c r="J10" s="37">
        <v>33887</v>
      </c>
      <c r="K10" s="6" t="s">
        <v>119</v>
      </c>
      <c r="L10" s="7" t="s">
        <v>27</v>
      </c>
      <c r="M10" s="8" t="s">
        <v>28</v>
      </c>
      <c r="N10" s="9">
        <v>61</v>
      </c>
      <c r="O10" s="10">
        <v>683</v>
      </c>
      <c r="P10" s="10">
        <v>1050</v>
      </c>
      <c r="Q10" s="11">
        <f t="shared" si="0"/>
        <v>13.009523809523809</v>
      </c>
      <c r="R10" s="10">
        <v>725</v>
      </c>
      <c r="S10" s="10">
        <v>1100</v>
      </c>
      <c r="T10" s="11">
        <f t="shared" si="1"/>
        <v>13.181818181818182</v>
      </c>
      <c r="U10" s="10" t="s">
        <v>29</v>
      </c>
      <c r="V10" s="10" t="s">
        <v>29</v>
      </c>
      <c r="W10" s="11">
        <v>0</v>
      </c>
      <c r="X10" s="10">
        <v>3019</v>
      </c>
      <c r="Y10" s="10">
        <v>4100</v>
      </c>
      <c r="Z10" s="11">
        <v>29.4</v>
      </c>
      <c r="AA10" s="10" t="s">
        <v>29</v>
      </c>
      <c r="AB10" s="10" t="s">
        <v>29</v>
      </c>
      <c r="AC10" s="12">
        <v>0</v>
      </c>
      <c r="AD10" s="10">
        <v>1234</v>
      </c>
      <c r="AE10" s="10">
        <v>1800</v>
      </c>
      <c r="AF10" s="11">
        <f>AD10*5/AE10</f>
        <v>3.4277777777777776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0">
        <f t="shared" si="2"/>
        <v>120.01911976911978</v>
      </c>
      <c r="AQ10" s="14" t="s">
        <v>120</v>
      </c>
      <c r="AR10" s="15" t="s">
        <v>121</v>
      </c>
      <c r="AS10" s="36"/>
    </row>
    <row r="11" spans="1:45" ht="47.25" x14ac:dyDescent="0.25">
      <c r="A11" s="36">
        <v>3</v>
      </c>
      <c r="B11" s="36">
        <v>3</v>
      </c>
      <c r="C11" s="36">
        <v>3</v>
      </c>
      <c r="D11" s="36">
        <v>3</v>
      </c>
      <c r="E11" s="36">
        <v>24</v>
      </c>
      <c r="F11" s="3" t="s">
        <v>23</v>
      </c>
      <c r="G11" s="4">
        <v>376170</v>
      </c>
      <c r="H11" s="5" t="s">
        <v>142</v>
      </c>
      <c r="I11" s="5" t="s">
        <v>143</v>
      </c>
      <c r="J11" s="37">
        <v>35450</v>
      </c>
      <c r="K11" s="6" t="s">
        <v>144</v>
      </c>
      <c r="L11" s="7" t="s">
        <v>27</v>
      </c>
      <c r="M11" s="8" t="s">
        <v>28</v>
      </c>
      <c r="N11" s="9">
        <v>53</v>
      </c>
      <c r="O11" s="10">
        <v>909</v>
      </c>
      <c r="P11" s="10">
        <v>1100</v>
      </c>
      <c r="Q11" s="11">
        <f t="shared" si="0"/>
        <v>16.527272727272727</v>
      </c>
      <c r="R11" s="10">
        <v>846</v>
      </c>
      <c r="S11" s="10">
        <v>1100</v>
      </c>
      <c r="T11" s="11">
        <f t="shared" si="1"/>
        <v>15.381818181818181</v>
      </c>
      <c r="U11" s="10" t="s">
        <v>29</v>
      </c>
      <c r="V11" s="10" t="s">
        <v>29</v>
      </c>
      <c r="W11" s="11">
        <v>0</v>
      </c>
      <c r="X11" s="10">
        <v>3645</v>
      </c>
      <c r="Y11" s="10">
        <v>4400</v>
      </c>
      <c r="Z11" s="11">
        <v>33.1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0">
        <f t="shared" si="2"/>
        <v>118.0090909090909</v>
      </c>
      <c r="AQ11" s="14" t="s">
        <v>145</v>
      </c>
      <c r="AR11" s="15" t="s">
        <v>146</v>
      </c>
      <c r="AS11" s="36"/>
    </row>
    <row r="12" spans="1:45" ht="47.25" x14ac:dyDescent="0.25">
      <c r="A12" s="36">
        <v>4</v>
      </c>
      <c r="B12" s="36">
        <v>4</v>
      </c>
      <c r="C12" s="36">
        <v>4</v>
      </c>
      <c r="D12" s="36">
        <v>4</v>
      </c>
      <c r="E12" s="36">
        <v>25</v>
      </c>
      <c r="F12" s="3" t="s">
        <v>23</v>
      </c>
      <c r="G12" s="4">
        <v>375896</v>
      </c>
      <c r="H12" s="5" t="s">
        <v>147</v>
      </c>
      <c r="I12" s="5" t="s">
        <v>148</v>
      </c>
      <c r="J12" s="37">
        <v>35461</v>
      </c>
      <c r="K12" s="6" t="s">
        <v>149</v>
      </c>
      <c r="L12" s="7" t="s">
        <v>27</v>
      </c>
      <c r="M12" s="8" t="s">
        <v>28</v>
      </c>
      <c r="N12" s="9">
        <v>52</v>
      </c>
      <c r="O12" s="10">
        <v>869</v>
      </c>
      <c r="P12" s="10">
        <v>1050</v>
      </c>
      <c r="Q12" s="11">
        <f t="shared" si="0"/>
        <v>16.552380952380954</v>
      </c>
      <c r="R12" s="10">
        <v>854</v>
      </c>
      <c r="S12" s="10">
        <v>1100</v>
      </c>
      <c r="T12" s="11">
        <f t="shared" si="1"/>
        <v>15.527272727272727</v>
      </c>
      <c r="U12" s="10" t="s">
        <v>29</v>
      </c>
      <c r="V12" s="10" t="s">
        <v>29</v>
      </c>
      <c r="W12" s="11">
        <v>0</v>
      </c>
      <c r="X12" s="10">
        <v>3537</v>
      </c>
      <c r="Y12" s="10">
        <v>4300</v>
      </c>
      <c r="Z12" s="11">
        <v>32.9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40">
        <f t="shared" si="2"/>
        <v>116.97965367965369</v>
      </c>
      <c r="AQ12" s="14" t="s">
        <v>150</v>
      </c>
      <c r="AR12" s="15" t="s">
        <v>151</v>
      </c>
      <c r="AS12" s="39" t="s">
        <v>267</v>
      </c>
    </row>
    <row r="13" spans="1:45" ht="63" x14ac:dyDescent="0.25">
      <c r="A13" s="36">
        <v>5</v>
      </c>
      <c r="B13" s="36">
        <v>5</v>
      </c>
      <c r="C13" s="36">
        <v>5</v>
      </c>
      <c r="D13" s="36">
        <v>5</v>
      </c>
      <c r="E13" s="36">
        <v>2</v>
      </c>
      <c r="F13" s="3" t="s">
        <v>23</v>
      </c>
      <c r="G13" s="4">
        <v>376014</v>
      </c>
      <c r="H13" s="5" t="s">
        <v>32</v>
      </c>
      <c r="I13" s="5" t="s">
        <v>33</v>
      </c>
      <c r="J13" s="37">
        <v>34372</v>
      </c>
      <c r="K13" s="6" t="s">
        <v>34</v>
      </c>
      <c r="L13" s="7" t="s">
        <v>27</v>
      </c>
      <c r="M13" s="8" t="s">
        <v>28</v>
      </c>
      <c r="N13" s="9">
        <v>53</v>
      </c>
      <c r="O13" s="10">
        <v>862</v>
      </c>
      <c r="P13" s="10">
        <v>1050</v>
      </c>
      <c r="Q13" s="11">
        <f t="shared" si="0"/>
        <v>16.419047619047618</v>
      </c>
      <c r="R13" s="10">
        <v>767</v>
      </c>
      <c r="S13" s="10">
        <v>1100</v>
      </c>
      <c r="T13" s="11">
        <f t="shared" si="1"/>
        <v>13.945454545454545</v>
      </c>
      <c r="U13" s="10" t="s">
        <v>29</v>
      </c>
      <c r="V13" s="10" t="s">
        <v>29</v>
      </c>
      <c r="W13" s="11">
        <v>0</v>
      </c>
      <c r="X13" s="10">
        <v>3829</v>
      </c>
      <c r="Y13" s="10">
        <v>4800</v>
      </c>
      <c r="Z13" s="11">
        <f>X13*40/Y13</f>
        <v>31.908333333333335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0">
        <f t="shared" si="2"/>
        <v>115.2728354978355</v>
      </c>
      <c r="AQ13" s="14" t="s">
        <v>35</v>
      </c>
      <c r="AR13" s="15" t="s">
        <v>36</v>
      </c>
      <c r="AS13" s="36"/>
    </row>
    <row r="14" spans="1:45" ht="47.25" x14ac:dyDescent="0.25">
      <c r="A14" s="36">
        <v>6</v>
      </c>
      <c r="B14" s="36">
        <v>6</v>
      </c>
      <c r="C14" s="36">
        <v>6</v>
      </c>
      <c r="D14" s="36">
        <v>6</v>
      </c>
      <c r="E14" s="36">
        <v>33</v>
      </c>
      <c r="F14" s="3" t="s">
        <v>23</v>
      </c>
      <c r="G14" s="4">
        <v>375617</v>
      </c>
      <c r="H14" s="5" t="s">
        <v>187</v>
      </c>
      <c r="I14" s="5" t="s">
        <v>188</v>
      </c>
      <c r="J14" s="37">
        <v>33646</v>
      </c>
      <c r="K14" s="6" t="s">
        <v>189</v>
      </c>
      <c r="L14" s="7" t="s">
        <v>27</v>
      </c>
      <c r="M14" s="8" t="s">
        <v>28</v>
      </c>
      <c r="N14" s="9">
        <v>50</v>
      </c>
      <c r="O14" s="10">
        <v>714</v>
      </c>
      <c r="P14" s="10">
        <v>900</v>
      </c>
      <c r="Q14" s="11">
        <f t="shared" si="0"/>
        <v>15.866666666666667</v>
      </c>
      <c r="R14" s="10">
        <v>806</v>
      </c>
      <c r="S14" s="10">
        <v>1100</v>
      </c>
      <c r="T14" s="11">
        <f t="shared" si="1"/>
        <v>14.654545454545454</v>
      </c>
      <c r="U14" s="10" t="s">
        <v>29</v>
      </c>
      <c r="V14" s="10" t="s">
        <v>29</v>
      </c>
      <c r="W14" s="11">
        <v>0</v>
      </c>
      <c r="X14" s="10">
        <v>3008</v>
      </c>
      <c r="Y14" s="10">
        <v>4000</v>
      </c>
      <c r="Z14" s="11">
        <v>30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40">
        <f t="shared" si="2"/>
        <v>110.52121212121213</v>
      </c>
      <c r="AQ14" s="14" t="s">
        <v>190</v>
      </c>
      <c r="AR14" s="15" t="s">
        <v>191</v>
      </c>
      <c r="AS14" s="36"/>
    </row>
    <row r="15" spans="1:45" ht="78.75" x14ac:dyDescent="0.25">
      <c r="A15" s="36">
        <v>7</v>
      </c>
      <c r="B15" s="36">
        <v>7</v>
      </c>
      <c r="C15" s="36">
        <v>7</v>
      </c>
      <c r="D15" s="36">
        <v>7</v>
      </c>
      <c r="E15" s="36">
        <v>4</v>
      </c>
      <c r="F15" s="3" t="s">
        <v>23</v>
      </c>
      <c r="G15" s="4">
        <v>376076</v>
      </c>
      <c r="H15" s="5" t="s">
        <v>42</v>
      </c>
      <c r="I15" s="5" t="s">
        <v>43</v>
      </c>
      <c r="J15" s="37">
        <v>35067</v>
      </c>
      <c r="K15" s="6" t="s">
        <v>44</v>
      </c>
      <c r="L15" s="7" t="s">
        <v>27</v>
      </c>
      <c r="M15" s="8" t="s">
        <v>28</v>
      </c>
      <c r="N15" s="9">
        <v>50</v>
      </c>
      <c r="O15" s="10">
        <v>807</v>
      </c>
      <c r="P15" s="10">
        <v>1050</v>
      </c>
      <c r="Q15" s="11">
        <f t="shared" si="0"/>
        <v>15.371428571428572</v>
      </c>
      <c r="R15" s="10">
        <v>789</v>
      </c>
      <c r="S15" s="10">
        <v>1100</v>
      </c>
      <c r="T15" s="11">
        <f t="shared" si="1"/>
        <v>14.345454545454546</v>
      </c>
      <c r="U15" s="10" t="s">
        <v>29</v>
      </c>
      <c r="V15" s="10" t="s">
        <v>29</v>
      </c>
      <c r="W15" s="11">
        <v>0</v>
      </c>
      <c r="X15" s="10">
        <v>3231</v>
      </c>
      <c r="Y15" s="10">
        <v>4400</v>
      </c>
      <c r="Z15" s="11">
        <f>X15*40/Y15</f>
        <v>29.372727272727271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40">
        <f t="shared" si="2"/>
        <v>109.08961038961039</v>
      </c>
      <c r="AQ15" s="14" t="s">
        <v>45</v>
      </c>
      <c r="AR15" s="15" t="s">
        <v>46</v>
      </c>
      <c r="AS15" s="36"/>
    </row>
    <row r="16" spans="1:45" ht="47.25" x14ac:dyDescent="0.25">
      <c r="A16" s="36">
        <v>8</v>
      </c>
      <c r="B16" s="36">
        <v>8</v>
      </c>
      <c r="C16" s="36">
        <v>8</v>
      </c>
      <c r="D16" s="36">
        <v>8</v>
      </c>
      <c r="E16" s="36">
        <v>35</v>
      </c>
      <c r="F16" s="3" t="s">
        <v>23</v>
      </c>
      <c r="G16" s="4">
        <v>375549</v>
      </c>
      <c r="H16" s="5" t="s">
        <v>197</v>
      </c>
      <c r="I16" s="5" t="s">
        <v>198</v>
      </c>
      <c r="J16" s="37">
        <v>35278</v>
      </c>
      <c r="K16" s="6" t="s">
        <v>199</v>
      </c>
      <c r="L16" s="7" t="s">
        <v>27</v>
      </c>
      <c r="M16" s="8" t="s">
        <v>28</v>
      </c>
      <c r="N16" s="9">
        <v>45</v>
      </c>
      <c r="O16" s="10">
        <v>864</v>
      </c>
      <c r="P16" s="10">
        <v>1050</v>
      </c>
      <c r="Q16" s="11">
        <f t="shared" si="0"/>
        <v>16.457142857142856</v>
      </c>
      <c r="R16" s="10">
        <v>876</v>
      </c>
      <c r="S16" s="10">
        <v>1100</v>
      </c>
      <c r="T16" s="11">
        <f t="shared" si="1"/>
        <v>15.927272727272728</v>
      </c>
      <c r="U16" s="10" t="s">
        <v>29</v>
      </c>
      <c r="V16" s="10" t="s">
        <v>29</v>
      </c>
      <c r="W16" s="11">
        <v>0</v>
      </c>
      <c r="X16" s="10">
        <v>3517</v>
      </c>
      <c r="Y16" s="10">
        <v>4450</v>
      </c>
      <c r="Z16" s="11">
        <v>31.6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0">
        <f t="shared" si="2"/>
        <v>108.98441558441559</v>
      </c>
      <c r="AQ16" s="14" t="s">
        <v>200</v>
      </c>
      <c r="AR16" s="15" t="s">
        <v>201</v>
      </c>
      <c r="AS16" s="36"/>
    </row>
    <row r="17" spans="1:45" ht="63" x14ac:dyDescent="0.25">
      <c r="A17" s="36">
        <v>9</v>
      </c>
      <c r="B17" s="36">
        <v>9</v>
      </c>
      <c r="C17" s="36">
        <v>9</v>
      </c>
      <c r="D17" s="36">
        <v>9</v>
      </c>
      <c r="E17" s="36">
        <v>13</v>
      </c>
      <c r="F17" s="3" t="s">
        <v>23</v>
      </c>
      <c r="G17" s="4">
        <v>375728</v>
      </c>
      <c r="H17" s="5" t="s">
        <v>87</v>
      </c>
      <c r="I17" s="5" t="s">
        <v>88</v>
      </c>
      <c r="J17" s="37">
        <v>34806</v>
      </c>
      <c r="K17" s="6" t="s">
        <v>89</v>
      </c>
      <c r="L17" s="7" t="s">
        <v>27</v>
      </c>
      <c r="M17" s="8" t="s">
        <v>28</v>
      </c>
      <c r="N17" s="9">
        <v>54</v>
      </c>
      <c r="O17" s="10">
        <v>704</v>
      </c>
      <c r="P17" s="10">
        <v>1050</v>
      </c>
      <c r="Q17" s="11">
        <f t="shared" si="0"/>
        <v>13.40952380952381</v>
      </c>
      <c r="R17" s="10">
        <v>2401</v>
      </c>
      <c r="S17" s="10">
        <v>3550</v>
      </c>
      <c r="T17" s="11">
        <v>13.5</v>
      </c>
      <c r="U17" s="10" t="s">
        <v>29</v>
      </c>
      <c r="V17" s="10" t="s">
        <v>29</v>
      </c>
      <c r="W17" s="11">
        <v>0</v>
      </c>
      <c r="X17" s="10">
        <v>2802</v>
      </c>
      <c r="Y17" s="10">
        <v>4000</v>
      </c>
      <c r="Z17" s="11">
        <f>X17*40/Y17</f>
        <v>28.02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40">
        <f t="shared" si="2"/>
        <v>108.9295238095238</v>
      </c>
      <c r="AQ17" s="14" t="s">
        <v>90</v>
      </c>
      <c r="AR17" s="15" t="s">
        <v>91</v>
      </c>
      <c r="AS17" s="36"/>
    </row>
    <row r="18" spans="1:45" ht="47.25" x14ac:dyDescent="0.25">
      <c r="A18" s="36">
        <v>10</v>
      </c>
      <c r="B18" s="36">
        <v>10</v>
      </c>
      <c r="C18" s="36">
        <v>10</v>
      </c>
      <c r="D18" s="36">
        <v>11</v>
      </c>
      <c r="E18" s="36">
        <v>30</v>
      </c>
      <c r="F18" s="3" t="s">
        <v>23</v>
      </c>
      <c r="G18" s="4">
        <v>376105</v>
      </c>
      <c r="H18" s="5" t="s">
        <v>172</v>
      </c>
      <c r="I18" s="5" t="s">
        <v>173</v>
      </c>
      <c r="J18" s="37">
        <v>35443</v>
      </c>
      <c r="K18" s="6" t="s">
        <v>174</v>
      </c>
      <c r="L18" s="7" t="s">
        <v>27</v>
      </c>
      <c r="M18" s="8" t="s">
        <v>28</v>
      </c>
      <c r="N18" s="9">
        <v>49</v>
      </c>
      <c r="O18" s="10">
        <v>889</v>
      </c>
      <c r="P18" s="10">
        <v>1100</v>
      </c>
      <c r="Q18" s="11">
        <f t="shared" si="0"/>
        <v>16.163636363636364</v>
      </c>
      <c r="R18" s="10">
        <v>875</v>
      </c>
      <c r="S18" s="10">
        <v>1100</v>
      </c>
      <c r="T18" s="11">
        <f t="shared" ref="T18:T25" si="3">R18*20/S18</f>
        <v>15.909090909090908</v>
      </c>
      <c r="U18" s="10" t="s">
        <v>29</v>
      </c>
      <c r="V18" s="10" t="s">
        <v>29</v>
      </c>
      <c r="W18" s="11">
        <v>0</v>
      </c>
      <c r="X18" s="10">
        <v>3028</v>
      </c>
      <c r="Y18" s="10">
        <v>4375</v>
      </c>
      <c r="Z18" s="11">
        <v>27.6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40">
        <f t="shared" si="2"/>
        <v>108.67272727272726</v>
      </c>
      <c r="AQ18" s="14" t="s">
        <v>175</v>
      </c>
      <c r="AR18" s="15" t="s">
        <v>176</v>
      </c>
      <c r="AS18" s="36"/>
    </row>
    <row r="19" spans="1:45" ht="47.25" x14ac:dyDescent="0.25">
      <c r="A19" s="36">
        <v>11</v>
      </c>
      <c r="B19" s="36">
        <v>11</v>
      </c>
      <c r="C19" s="36">
        <v>11</v>
      </c>
      <c r="D19" s="36">
        <v>10</v>
      </c>
      <c r="E19" s="36">
        <v>29</v>
      </c>
      <c r="F19" s="3" t="s">
        <v>23</v>
      </c>
      <c r="G19" s="4">
        <v>375688</v>
      </c>
      <c r="H19" s="5" t="s">
        <v>167</v>
      </c>
      <c r="I19" s="5" t="s">
        <v>168</v>
      </c>
      <c r="J19" s="37">
        <v>31931</v>
      </c>
      <c r="K19" s="6" t="s">
        <v>169</v>
      </c>
      <c r="L19" s="7" t="s">
        <v>27</v>
      </c>
      <c r="M19" s="8" t="s">
        <v>28</v>
      </c>
      <c r="N19" s="9">
        <v>56</v>
      </c>
      <c r="O19" s="10">
        <v>627</v>
      </c>
      <c r="P19" s="10">
        <v>850</v>
      </c>
      <c r="Q19" s="11">
        <f t="shared" si="0"/>
        <v>14.752941176470589</v>
      </c>
      <c r="R19" s="10">
        <v>607</v>
      </c>
      <c r="S19" s="10">
        <v>1100</v>
      </c>
      <c r="T19" s="11">
        <f t="shared" si="3"/>
        <v>11.036363636363637</v>
      </c>
      <c r="U19" s="10" t="s">
        <v>29</v>
      </c>
      <c r="V19" s="10" t="s">
        <v>29</v>
      </c>
      <c r="W19" s="11">
        <v>0</v>
      </c>
      <c r="X19" s="10">
        <v>2669</v>
      </c>
      <c r="Y19" s="10">
        <v>4000</v>
      </c>
      <c r="Z19" s="11">
        <v>26.69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0">
        <f t="shared" si="2"/>
        <v>108.47930481283421</v>
      </c>
      <c r="AQ19" s="14" t="s">
        <v>170</v>
      </c>
      <c r="AR19" s="15" t="s">
        <v>171</v>
      </c>
      <c r="AS19" s="36" t="s">
        <v>268</v>
      </c>
    </row>
    <row r="20" spans="1:45" ht="63" x14ac:dyDescent="0.25">
      <c r="A20" s="36">
        <v>12</v>
      </c>
      <c r="B20" s="36">
        <v>12</v>
      </c>
      <c r="C20" s="36">
        <v>12</v>
      </c>
      <c r="D20" s="36">
        <v>12</v>
      </c>
      <c r="E20" s="36">
        <v>5</v>
      </c>
      <c r="F20" s="3" t="s">
        <v>23</v>
      </c>
      <c r="G20" s="4">
        <v>375954</v>
      </c>
      <c r="H20" s="5" t="s">
        <v>47</v>
      </c>
      <c r="I20" s="5" t="s">
        <v>48</v>
      </c>
      <c r="J20" s="37">
        <v>34796</v>
      </c>
      <c r="K20" s="6" t="s">
        <v>49</v>
      </c>
      <c r="L20" s="7" t="s">
        <v>27</v>
      </c>
      <c r="M20" s="8" t="s">
        <v>28</v>
      </c>
      <c r="N20" s="9">
        <v>47</v>
      </c>
      <c r="O20" s="10">
        <v>812</v>
      </c>
      <c r="P20" s="10">
        <v>1050</v>
      </c>
      <c r="Q20" s="11">
        <f t="shared" si="0"/>
        <v>15.466666666666667</v>
      </c>
      <c r="R20" s="10">
        <v>684</v>
      </c>
      <c r="S20" s="10">
        <v>1100</v>
      </c>
      <c r="T20" s="11">
        <f t="shared" si="3"/>
        <v>12.436363636363636</v>
      </c>
      <c r="U20" s="10" t="s">
        <v>29</v>
      </c>
      <c r="V20" s="10" t="s">
        <v>29</v>
      </c>
      <c r="W20" s="11">
        <v>0</v>
      </c>
      <c r="X20" s="10">
        <v>4481</v>
      </c>
      <c r="Y20" s="10">
        <v>6200</v>
      </c>
      <c r="Z20" s="11">
        <f>X20*40/Y20</f>
        <v>28.909677419354839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>
        <v>784</v>
      </c>
      <c r="AK20" s="10">
        <v>1000</v>
      </c>
      <c r="AL20" s="13">
        <f>AJ20*5/AK20</f>
        <v>3.92</v>
      </c>
      <c r="AM20" s="10" t="s">
        <v>29</v>
      </c>
      <c r="AN20" s="10" t="s">
        <v>29</v>
      </c>
      <c r="AO20" s="13">
        <v>0</v>
      </c>
      <c r="AP20" s="40">
        <f t="shared" si="2"/>
        <v>107.73270772238514</v>
      </c>
      <c r="AQ20" s="14" t="s">
        <v>50</v>
      </c>
      <c r="AR20" s="15" t="s">
        <v>51</v>
      </c>
      <c r="AS20" s="36"/>
    </row>
    <row r="21" spans="1:45" ht="47.25" x14ac:dyDescent="0.25">
      <c r="A21" s="36">
        <v>13</v>
      </c>
      <c r="B21" s="36">
        <v>13</v>
      </c>
      <c r="C21" s="36">
        <v>13</v>
      </c>
      <c r="D21" s="36">
        <v>13</v>
      </c>
      <c r="E21" s="36">
        <v>37</v>
      </c>
      <c r="F21" s="3" t="s">
        <v>23</v>
      </c>
      <c r="G21" s="4">
        <v>375367</v>
      </c>
      <c r="H21" s="5" t="s">
        <v>206</v>
      </c>
      <c r="I21" s="5" t="s">
        <v>207</v>
      </c>
      <c r="J21" s="37">
        <v>35868</v>
      </c>
      <c r="K21" s="6" t="s">
        <v>208</v>
      </c>
      <c r="L21" s="7" t="s">
        <v>27</v>
      </c>
      <c r="M21" s="8" t="s">
        <v>28</v>
      </c>
      <c r="N21" s="9">
        <v>44</v>
      </c>
      <c r="O21" s="10">
        <v>853</v>
      </c>
      <c r="P21" s="10">
        <v>1100</v>
      </c>
      <c r="Q21" s="11">
        <f t="shared" si="0"/>
        <v>15.50909090909091</v>
      </c>
      <c r="R21" s="10">
        <v>776</v>
      </c>
      <c r="S21" s="10">
        <v>1100</v>
      </c>
      <c r="T21" s="11">
        <f t="shared" si="3"/>
        <v>14.109090909090909</v>
      </c>
      <c r="U21" s="10" t="s">
        <v>29</v>
      </c>
      <c r="V21" s="10" t="s">
        <v>29</v>
      </c>
      <c r="W21" s="11">
        <v>0</v>
      </c>
      <c r="X21" s="10">
        <v>3312</v>
      </c>
      <c r="Y21" s="10">
        <v>4000</v>
      </c>
      <c r="Z21" s="11">
        <v>33.1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0">
        <f t="shared" si="2"/>
        <v>106.71818181818182</v>
      </c>
      <c r="AQ21" s="14" t="s">
        <v>209</v>
      </c>
      <c r="AR21" s="15" t="s">
        <v>210</v>
      </c>
      <c r="AS21" s="36"/>
    </row>
    <row r="22" spans="1:45" ht="47.25" x14ac:dyDescent="0.25">
      <c r="A22" s="36">
        <v>14</v>
      </c>
      <c r="B22" s="36">
        <v>14</v>
      </c>
      <c r="C22" s="36">
        <v>14</v>
      </c>
      <c r="D22" s="36">
        <v>14</v>
      </c>
      <c r="E22" s="36">
        <v>18</v>
      </c>
      <c r="F22" s="3" t="s">
        <v>23</v>
      </c>
      <c r="G22" s="4">
        <v>375311</v>
      </c>
      <c r="H22" s="5" t="s">
        <v>112</v>
      </c>
      <c r="I22" s="5" t="s">
        <v>113</v>
      </c>
      <c r="J22" s="37">
        <v>32551</v>
      </c>
      <c r="K22" s="6" t="s">
        <v>114</v>
      </c>
      <c r="L22" s="7" t="s">
        <v>27</v>
      </c>
      <c r="M22" s="8" t="s">
        <v>28</v>
      </c>
      <c r="N22" s="9">
        <v>54</v>
      </c>
      <c r="O22" s="10">
        <v>620</v>
      </c>
      <c r="P22" s="10">
        <v>850</v>
      </c>
      <c r="Q22" s="11">
        <f t="shared" si="0"/>
        <v>14.588235294117647</v>
      </c>
      <c r="R22" s="10">
        <v>700</v>
      </c>
      <c r="S22" s="10">
        <v>1100</v>
      </c>
      <c r="T22" s="11">
        <f t="shared" si="3"/>
        <v>12.727272727272727</v>
      </c>
      <c r="U22" s="10">
        <v>827</v>
      </c>
      <c r="V22" s="10">
        <v>1600</v>
      </c>
      <c r="W22" s="11">
        <f>U22*20/V22</f>
        <v>10.3375</v>
      </c>
      <c r="X22" s="10" t="s">
        <v>29</v>
      </c>
      <c r="Y22" s="10" t="s">
        <v>29</v>
      </c>
      <c r="Z22" s="11">
        <v>0</v>
      </c>
      <c r="AA22" s="10">
        <v>1499</v>
      </c>
      <c r="AB22" s="10">
        <v>2000</v>
      </c>
      <c r="AC22" s="12">
        <v>14.9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0">
        <f t="shared" si="2"/>
        <v>106.55300802139038</v>
      </c>
      <c r="AQ22" s="14" t="s">
        <v>115</v>
      </c>
      <c r="AR22" s="15" t="s">
        <v>116</v>
      </c>
      <c r="AS22" s="36"/>
    </row>
    <row r="23" spans="1:45" ht="47.25" x14ac:dyDescent="0.25">
      <c r="A23" s="36">
        <v>15</v>
      </c>
      <c r="B23" s="36">
        <v>15</v>
      </c>
      <c r="C23" s="36">
        <v>15</v>
      </c>
      <c r="D23" s="36">
        <v>15</v>
      </c>
      <c r="E23" s="36">
        <v>32</v>
      </c>
      <c r="F23" s="3" t="s">
        <v>23</v>
      </c>
      <c r="G23" s="4">
        <v>375389</v>
      </c>
      <c r="H23" s="5" t="s">
        <v>182</v>
      </c>
      <c r="I23" s="5" t="s">
        <v>183</v>
      </c>
      <c r="J23" s="37">
        <v>34032</v>
      </c>
      <c r="K23" s="6" t="s">
        <v>184</v>
      </c>
      <c r="L23" s="7" t="s">
        <v>27</v>
      </c>
      <c r="M23" s="8" t="s">
        <v>28</v>
      </c>
      <c r="N23" s="9">
        <v>51</v>
      </c>
      <c r="O23" s="10">
        <v>776</v>
      </c>
      <c r="P23" s="10">
        <v>1050</v>
      </c>
      <c r="Q23" s="11">
        <f t="shared" si="0"/>
        <v>14.780952380952382</v>
      </c>
      <c r="R23" s="10">
        <v>816</v>
      </c>
      <c r="S23" s="10">
        <v>1100</v>
      </c>
      <c r="T23" s="11">
        <f t="shared" si="3"/>
        <v>14.836363636363636</v>
      </c>
      <c r="U23" s="10" t="s">
        <v>29</v>
      </c>
      <c r="V23" s="10" t="s">
        <v>29</v>
      </c>
      <c r="W23" s="11">
        <v>0</v>
      </c>
      <c r="X23" s="10">
        <v>2569</v>
      </c>
      <c r="Y23" s="10">
        <v>4000</v>
      </c>
      <c r="Z23" s="11">
        <v>25.6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40">
        <f t="shared" si="2"/>
        <v>106.21731601731602</v>
      </c>
      <c r="AQ23" s="14" t="s">
        <v>185</v>
      </c>
      <c r="AR23" s="15" t="s">
        <v>186</v>
      </c>
      <c r="AS23" s="36"/>
    </row>
    <row r="24" spans="1:45" ht="47.25" x14ac:dyDescent="0.25">
      <c r="A24" s="36">
        <v>16</v>
      </c>
      <c r="B24" s="36">
        <v>16</v>
      </c>
      <c r="C24" s="36">
        <v>16</v>
      </c>
      <c r="D24" s="36">
        <v>16</v>
      </c>
      <c r="E24" s="36">
        <v>3</v>
      </c>
      <c r="F24" s="3" t="s">
        <v>23</v>
      </c>
      <c r="G24" s="4">
        <v>376146</v>
      </c>
      <c r="H24" s="5" t="s">
        <v>37</v>
      </c>
      <c r="I24" s="5" t="s">
        <v>38</v>
      </c>
      <c r="J24" s="37">
        <v>35491</v>
      </c>
      <c r="K24" s="6" t="s">
        <v>39</v>
      </c>
      <c r="L24" s="7" t="s">
        <v>27</v>
      </c>
      <c r="M24" s="8" t="s">
        <v>28</v>
      </c>
      <c r="N24" s="9">
        <v>56</v>
      </c>
      <c r="O24" s="10">
        <v>675</v>
      </c>
      <c r="P24" s="10">
        <v>1050</v>
      </c>
      <c r="Q24" s="11">
        <f t="shared" si="0"/>
        <v>12.857142857142858</v>
      </c>
      <c r="R24" s="10">
        <v>693</v>
      </c>
      <c r="S24" s="10">
        <v>1100</v>
      </c>
      <c r="T24" s="11">
        <f t="shared" si="3"/>
        <v>12.6</v>
      </c>
      <c r="U24" s="10">
        <v>259</v>
      </c>
      <c r="V24" s="10">
        <v>550</v>
      </c>
      <c r="W24" s="11">
        <f>U24*20/V24</f>
        <v>9.418181818181818</v>
      </c>
      <c r="X24" s="10" t="s">
        <v>29</v>
      </c>
      <c r="Y24" s="10" t="s">
        <v>29</v>
      </c>
      <c r="Z24" s="11">
        <v>0</v>
      </c>
      <c r="AA24" s="10">
        <v>1793</v>
      </c>
      <c r="AB24" s="10">
        <v>2400</v>
      </c>
      <c r="AC24" s="12">
        <f>AA24*20/AB24</f>
        <v>14.941666666666666</v>
      </c>
      <c r="AD24" s="10">
        <v>0</v>
      </c>
      <c r="AE24" s="10">
        <v>0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0">
        <f t="shared" si="2"/>
        <v>105.81699134199134</v>
      </c>
      <c r="AQ24" s="14" t="s">
        <v>40</v>
      </c>
      <c r="AR24" s="15" t="s">
        <v>41</v>
      </c>
      <c r="AS24" s="36"/>
    </row>
    <row r="25" spans="1:45" ht="63" x14ac:dyDescent="0.25">
      <c r="A25" s="36">
        <v>17</v>
      </c>
      <c r="B25" s="36">
        <v>17</v>
      </c>
      <c r="C25" s="36">
        <v>17</v>
      </c>
      <c r="D25" s="36">
        <v>17</v>
      </c>
      <c r="E25" s="36">
        <v>36</v>
      </c>
      <c r="F25" s="3" t="s">
        <v>23</v>
      </c>
      <c r="G25" s="4">
        <v>375418</v>
      </c>
      <c r="H25" s="5" t="s">
        <v>202</v>
      </c>
      <c r="I25" s="5" t="s">
        <v>58</v>
      </c>
      <c r="J25" s="37">
        <v>34378</v>
      </c>
      <c r="K25" s="6" t="s">
        <v>203</v>
      </c>
      <c r="L25" s="7" t="s">
        <v>27</v>
      </c>
      <c r="M25" s="8" t="s">
        <v>28</v>
      </c>
      <c r="N25" s="9">
        <v>44</v>
      </c>
      <c r="O25" s="10">
        <v>861</v>
      </c>
      <c r="P25" s="10">
        <v>1050</v>
      </c>
      <c r="Q25" s="11">
        <f t="shared" si="0"/>
        <v>16.399999999999999</v>
      </c>
      <c r="R25" s="10">
        <v>748</v>
      </c>
      <c r="S25" s="10">
        <v>1100</v>
      </c>
      <c r="T25" s="11">
        <f t="shared" si="3"/>
        <v>13.6</v>
      </c>
      <c r="U25" s="10" t="s">
        <v>29</v>
      </c>
      <c r="V25" s="10" t="s">
        <v>29</v>
      </c>
      <c r="W25" s="11">
        <v>0</v>
      </c>
      <c r="X25" s="10">
        <v>3034</v>
      </c>
      <c r="Y25" s="10">
        <v>4100</v>
      </c>
      <c r="Z25" s="11">
        <v>29.6</v>
      </c>
      <c r="AA25" s="10" t="s">
        <v>29</v>
      </c>
      <c r="AB25" s="10" t="s">
        <v>29</v>
      </c>
      <c r="AC25" s="12">
        <v>0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0">
        <f t="shared" si="2"/>
        <v>103.6</v>
      </c>
      <c r="AQ25" s="14" t="s">
        <v>204</v>
      </c>
      <c r="AR25" s="15" t="s">
        <v>205</v>
      </c>
      <c r="AS25" s="36"/>
    </row>
    <row r="26" spans="1:45" ht="47.25" x14ac:dyDescent="0.25">
      <c r="A26" s="36">
        <v>18</v>
      </c>
      <c r="B26" s="36">
        <v>18</v>
      </c>
      <c r="C26" s="36">
        <v>18</v>
      </c>
      <c r="D26" s="36">
        <v>18</v>
      </c>
      <c r="E26" s="36">
        <v>21</v>
      </c>
      <c r="F26" s="3" t="s">
        <v>23</v>
      </c>
      <c r="G26" s="4">
        <v>375476</v>
      </c>
      <c r="H26" s="5" t="s">
        <v>127</v>
      </c>
      <c r="I26" s="5" t="s">
        <v>128</v>
      </c>
      <c r="J26" s="37">
        <v>35431</v>
      </c>
      <c r="K26" s="6" t="s">
        <v>129</v>
      </c>
      <c r="L26" s="7" t="s">
        <v>27</v>
      </c>
      <c r="M26" s="8" t="s">
        <v>28</v>
      </c>
      <c r="N26" s="9">
        <v>42</v>
      </c>
      <c r="O26" s="10">
        <v>815</v>
      </c>
      <c r="P26" s="10">
        <v>1050</v>
      </c>
      <c r="Q26" s="11">
        <f t="shared" si="0"/>
        <v>15.523809523809524</v>
      </c>
      <c r="R26" s="10">
        <v>2690</v>
      </c>
      <c r="S26" s="10">
        <v>3450</v>
      </c>
      <c r="T26" s="11">
        <v>15.5</v>
      </c>
      <c r="U26" s="10" t="s">
        <v>29</v>
      </c>
      <c r="V26" s="10" t="s">
        <v>29</v>
      </c>
      <c r="W26" s="11">
        <v>0</v>
      </c>
      <c r="X26" s="10">
        <v>2937</v>
      </c>
      <c r="Y26" s="10">
        <v>3900</v>
      </c>
      <c r="Z26" s="11">
        <f>X26*40/Y26</f>
        <v>30.123076923076923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40">
        <f t="shared" si="2"/>
        <v>103.14688644688644</v>
      </c>
      <c r="AQ26" s="14" t="s">
        <v>130</v>
      </c>
      <c r="AR26" s="15" t="s">
        <v>131</v>
      </c>
      <c r="AS26" s="36"/>
    </row>
    <row r="27" spans="1:45" ht="47.25" x14ac:dyDescent="0.25">
      <c r="A27" s="36">
        <v>19</v>
      </c>
      <c r="B27" s="36">
        <v>19</v>
      </c>
      <c r="C27" s="36">
        <v>19</v>
      </c>
      <c r="D27" s="36">
        <v>19</v>
      </c>
      <c r="E27" s="36">
        <v>6</v>
      </c>
      <c r="F27" s="3" t="s">
        <v>23</v>
      </c>
      <c r="G27" s="4">
        <v>375646</v>
      </c>
      <c r="H27" s="5" t="s">
        <v>52</v>
      </c>
      <c r="I27" s="5" t="s">
        <v>53</v>
      </c>
      <c r="J27" s="37">
        <v>36030</v>
      </c>
      <c r="K27" s="6" t="s">
        <v>54</v>
      </c>
      <c r="L27" s="7" t="s">
        <v>27</v>
      </c>
      <c r="M27" s="8" t="s">
        <v>28</v>
      </c>
      <c r="N27" s="9">
        <v>43</v>
      </c>
      <c r="O27" s="10">
        <v>849</v>
      </c>
      <c r="P27" s="10">
        <v>1100</v>
      </c>
      <c r="Q27" s="11">
        <f t="shared" si="0"/>
        <v>15.436363636363636</v>
      </c>
      <c r="R27" s="10">
        <v>744</v>
      </c>
      <c r="S27" s="10">
        <v>1100</v>
      </c>
      <c r="T27" s="11">
        <f t="shared" ref="T27:T34" si="4">R27*20/S27</f>
        <v>13.527272727272727</v>
      </c>
      <c r="U27" s="10" t="s">
        <v>29</v>
      </c>
      <c r="V27" s="10" t="s">
        <v>29</v>
      </c>
      <c r="W27" s="11">
        <v>0</v>
      </c>
      <c r="X27" s="10">
        <v>2984</v>
      </c>
      <c r="Y27" s="10">
        <v>3900</v>
      </c>
      <c r="Z27" s="11">
        <f>X27*40/Y27</f>
        <v>30.605128205128207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40">
        <f t="shared" si="2"/>
        <v>102.56876456876458</v>
      </c>
      <c r="AQ27" s="14" t="s">
        <v>55</v>
      </c>
      <c r="AR27" s="15" t="s">
        <v>56</v>
      </c>
      <c r="AS27" s="36"/>
    </row>
    <row r="28" spans="1:45" ht="47.25" x14ac:dyDescent="0.25">
      <c r="A28" s="36">
        <v>20</v>
      </c>
      <c r="B28" s="36">
        <v>20</v>
      </c>
      <c r="C28" s="36">
        <v>20</v>
      </c>
      <c r="D28" s="36">
        <v>20</v>
      </c>
      <c r="E28" s="36">
        <v>7</v>
      </c>
      <c r="F28" s="3" t="s">
        <v>23</v>
      </c>
      <c r="G28" s="4">
        <v>375539</v>
      </c>
      <c r="H28" s="5" t="s">
        <v>57</v>
      </c>
      <c r="I28" s="5" t="s">
        <v>58</v>
      </c>
      <c r="J28" s="37">
        <v>35112</v>
      </c>
      <c r="K28" s="6" t="s">
        <v>59</v>
      </c>
      <c r="L28" s="7" t="s">
        <v>27</v>
      </c>
      <c r="M28" s="8" t="s">
        <v>28</v>
      </c>
      <c r="N28" s="9">
        <v>47</v>
      </c>
      <c r="O28" s="10">
        <v>737</v>
      </c>
      <c r="P28" s="10">
        <v>1050</v>
      </c>
      <c r="Q28" s="11">
        <f t="shared" si="0"/>
        <v>14.038095238095238</v>
      </c>
      <c r="R28" s="10">
        <v>668</v>
      </c>
      <c r="S28" s="10">
        <v>1100</v>
      </c>
      <c r="T28" s="11">
        <f t="shared" si="4"/>
        <v>12.145454545454545</v>
      </c>
      <c r="U28" s="10" t="s">
        <v>29</v>
      </c>
      <c r="V28" s="10" t="s">
        <v>29</v>
      </c>
      <c r="W28" s="11">
        <v>0</v>
      </c>
      <c r="X28" s="10">
        <v>2756</v>
      </c>
      <c r="Y28" s="10">
        <v>3900</v>
      </c>
      <c r="Z28" s="11">
        <f>X28*40/Y28</f>
        <v>28.266666666666666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0">
        <f t="shared" si="2"/>
        <v>101.45021645021644</v>
      </c>
      <c r="AQ28" s="14" t="s">
        <v>60</v>
      </c>
      <c r="AR28" s="15" t="s">
        <v>61</v>
      </c>
      <c r="AS28" s="36"/>
    </row>
    <row r="29" spans="1:45" ht="63" x14ac:dyDescent="0.25">
      <c r="A29" s="36">
        <v>21</v>
      </c>
      <c r="B29" s="36">
        <v>21</v>
      </c>
      <c r="C29" s="36">
        <v>21</v>
      </c>
      <c r="D29" s="36">
        <v>21</v>
      </c>
      <c r="E29" s="36">
        <v>8</v>
      </c>
      <c r="F29" s="3" t="s">
        <v>23</v>
      </c>
      <c r="G29" s="4">
        <v>376147</v>
      </c>
      <c r="H29" s="5" t="s">
        <v>62</v>
      </c>
      <c r="I29" s="5" t="s">
        <v>63</v>
      </c>
      <c r="J29" s="37">
        <v>35769</v>
      </c>
      <c r="K29" s="6" t="s">
        <v>64</v>
      </c>
      <c r="L29" s="7" t="s">
        <v>27</v>
      </c>
      <c r="M29" s="8" t="s">
        <v>28</v>
      </c>
      <c r="N29" s="9">
        <v>43</v>
      </c>
      <c r="O29" s="10">
        <v>896</v>
      </c>
      <c r="P29" s="10">
        <v>1100</v>
      </c>
      <c r="Q29" s="11">
        <f t="shared" si="0"/>
        <v>16.290909090909089</v>
      </c>
      <c r="R29" s="10">
        <v>750</v>
      </c>
      <c r="S29" s="10">
        <v>1100</v>
      </c>
      <c r="T29" s="11">
        <f t="shared" si="4"/>
        <v>13.636363636363637</v>
      </c>
      <c r="U29" s="10">
        <v>973</v>
      </c>
      <c r="V29" s="10">
        <v>1400</v>
      </c>
      <c r="W29" s="11">
        <f>U29*20/V29</f>
        <v>13.9</v>
      </c>
      <c r="X29" s="10" t="s">
        <v>29</v>
      </c>
      <c r="Y29" s="10" t="s">
        <v>29</v>
      </c>
      <c r="Z29" s="11">
        <v>0</v>
      </c>
      <c r="AA29" s="10">
        <v>981</v>
      </c>
      <c r="AB29" s="10">
        <v>1400</v>
      </c>
      <c r="AC29" s="12">
        <f>AA29*20/AB29</f>
        <v>14.014285714285714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0">
        <f t="shared" si="2"/>
        <v>100.84155844155845</v>
      </c>
      <c r="AQ29" s="14" t="s">
        <v>65</v>
      </c>
      <c r="AR29" s="15" t="s">
        <v>66</v>
      </c>
      <c r="AS29" s="36"/>
    </row>
    <row r="30" spans="1:45" ht="47.25" x14ac:dyDescent="0.25">
      <c r="A30" s="36">
        <v>22</v>
      </c>
      <c r="B30" s="36">
        <v>22</v>
      </c>
      <c r="C30" s="36">
        <v>22</v>
      </c>
      <c r="D30" s="36">
        <v>22</v>
      </c>
      <c r="E30" s="36">
        <v>9</v>
      </c>
      <c r="F30" s="3" t="s">
        <v>23</v>
      </c>
      <c r="G30" s="4">
        <v>376178</v>
      </c>
      <c r="H30" s="5" t="s">
        <v>67</v>
      </c>
      <c r="I30" s="5" t="s">
        <v>68</v>
      </c>
      <c r="J30" s="37">
        <v>35864</v>
      </c>
      <c r="K30" s="6" t="s">
        <v>69</v>
      </c>
      <c r="L30" s="7" t="s">
        <v>27</v>
      </c>
      <c r="M30" s="8" t="s">
        <v>28</v>
      </c>
      <c r="N30" s="9">
        <v>43</v>
      </c>
      <c r="O30" s="10">
        <v>817</v>
      </c>
      <c r="P30" s="10">
        <v>1100</v>
      </c>
      <c r="Q30" s="11">
        <f t="shared" si="0"/>
        <v>14.854545454545455</v>
      </c>
      <c r="R30" s="10">
        <v>715</v>
      </c>
      <c r="S30" s="10">
        <v>1100</v>
      </c>
      <c r="T30" s="11">
        <f t="shared" si="4"/>
        <v>13</v>
      </c>
      <c r="U30" s="10" t="s">
        <v>29</v>
      </c>
      <c r="V30" s="10" t="s">
        <v>29</v>
      </c>
      <c r="W30" s="11">
        <v>0</v>
      </c>
      <c r="X30" s="10">
        <v>3435</v>
      </c>
      <c r="Y30" s="10">
        <v>4600</v>
      </c>
      <c r="Z30" s="11">
        <f>X30*40/Y30</f>
        <v>29.869565217391305</v>
      </c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0">
        <f t="shared" si="2"/>
        <v>100.72411067193676</v>
      </c>
      <c r="AQ30" s="14" t="s">
        <v>70</v>
      </c>
      <c r="AR30" s="15" t="s">
        <v>71</v>
      </c>
      <c r="AS30" s="36"/>
    </row>
    <row r="31" spans="1:45" ht="47.25" x14ac:dyDescent="0.25">
      <c r="A31" s="36">
        <v>23</v>
      </c>
      <c r="B31" s="36">
        <v>23</v>
      </c>
      <c r="C31" s="36">
        <v>23</v>
      </c>
      <c r="D31" s="36">
        <v>23</v>
      </c>
      <c r="E31" s="36">
        <v>10</v>
      </c>
      <c r="F31" s="3" t="s">
        <v>23</v>
      </c>
      <c r="G31" s="4">
        <v>375579</v>
      </c>
      <c r="H31" s="5" t="s">
        <v>72</v>
      </c>
      <c r="I31" s="5" t="s">
        <v>73</v>
      </c>
      <c r="J31" s="37">
        <v>35525</v>
      </c>
      <c r="K31" s="6" t="s">
        <v>74</v>
      </c>
      <c r="L31" s="7" t="s">
        <v>27</v>
      </c>
      <c r="M31" s="8" t="s">
        <v>28</v>
      </c>
      <c r="N31" s="9">
        <v>43</v>
      </c>
      <c r="O31" s="10">
        <v>615</v>
      </c>
      <c r="P31" s="10">
        <v>1050</v>
      </c>
      <c r="Q31" s="11">
        <f t="shared" si="0"/>
        <v>11.714285714285714</v>
      </c>
      <c r="R31" s="10">
        <v>2540</v>
      </c>
      <c r="S31" s="10">
        <v>3350</v>
      </c>
      <c r="T31" s="11">
        <f t="shared" si="4"/>
        <v>15.164179104477611</v>
      </c>
      <c r="U31" s="10" t="s">
        <v>29</v>
      </c>
      <c r="V31" s="10" t="s">
        <v>29</v>
      </c>
      <c r="W31" s="11">
        <v>0</v>
      </c>
      <c r="X31" s="10">
        <v>2873</v>
      </c>
      <c r="Y31" s="10">
        <v>3900</v>
      </c>
      <c r="Z31" s="11">
        <f>X31*40/Y31</f>
        <v>29.466666666666665</v>
      </c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40">
        <f t="shared" si="2"/>
        <v>99.345131485429988</v>
      </c>
      <c r="AQ31" s="14" t="s">
        <v>75</v>
      </c>
      <c r="AR31" s="15" t="s">
        <v>76</v>
      </c>
      <c r="AS31" s="36"/>
    </row>
    <row r="32" spans="1:45" ht="63" x14ac:dyDescent="0.25">
      <c r="A32" s="36">
        <v>24</v>
      </c>
      <c r="B32" s="36">
        <v>24</v>
      </c>
      <c r="C32" s="36">
        <v>24</v>
      </c>
      <c r="D32" s="36">
        <v>24</v>
      </c>
      <c r="E32" s="36">
        <v>11</v>
      </c>
      <c r="F32" s="3" t="s">
        <v>23</v>
      </c>
      <c r="G32" s="4">
        <v>375847</v>
      </c>
      <c r="H32" s="5" t="s">
        <v>77</v>
      </c>
      <c r="I32" s="5" t="s">
        <v>78</v>
      </c>
      <c r="J32" s="37">
        <v>32330</v>
      </c>
      <c r="K32" s="6" t="s">
        <v>79</v>
      </c>
      <c r="L32" s="7" t="s">
        <v>27</v>
      </c>
      <c r="M32" s="8" t="s">
        <v>28</v>
      </c>
      <c r="N32" s="9">
        <v>50</v>
      </c>
      <c r="O32" s="10">
        <v>594</v>
      </c>
      <c r="P32" s="10">
        <v>850</v>
      </c>
      <c r="Q32" s="11">
        <f t="shared" si="0"/>
        <v>13.976470588235294</v>
      </c>
      <c r="R32" s="10">
        <v>2076</v>
      </c>
      <c r="S32" s="10">
        <v>3350</v>
      </c>
      <c r="T32" s="11">
        <f t="shared" si="4"/>
        <v>12.394029850746268</v>
      </c>
      <c r="U32" s="10">
        <v>247</v>
      </c>
      <c r="V32" s="10">
        <v>550</v>
      </c>
      <c r="W32" s="11">
        <f>U32*20/V32</f>
        <v>8.9818181818181824</v>
      </c>
      <c r="X32" s="10" t="s">
        <v>29</v>
      </c>
      <c r="Y32" s="10" t="s">
        <v>29</v>
      </c>
      <c r="Z32" s="11">
        <v>0</v>
      </c>
      <c r="AA32" s="10">
        <v>1328</v>
      </c>
      <c r="AB32" s="10">
        <v>2000</v>
      </c>
      <c r="AC32" s="12">
        <f>AA32*20/AB32</f>
        <v>13.28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0">
        <f t="shared" si="2"/>
        <v>98.632318620799751</v>
      </c>
      <c r="AQ32" s="14" t="s">
        <v>80</v>
      </c>
      <c r="AR32" s="15" t="s">
        <v>81</v>
      </c>
      <c r="AS32" s="36"/>
    </row>
    <row r="33" spans="1:45" ht="63" x14ac:dyDescent="0.25">
      <c r="A33" s="36">
        <v>25</v>
      </c>
      <c r="B33" s="36">
        <v>25</v>
      </c>
      <c r="C33" s="36">
        <v>25</v>
      </c>
      <c r="D33" s="36">
        <v>25</v>
      </c>
      <c r="E33" s="36">
        <v>28</v>
      </c>
      <c r="F33" s="3" t="s">
        <v>23</v>
      </c>
      <c r="G33" s="4">
        <v>376035</v>
      </c>
      <c r="H33" s="5" t="s">
        <v>162</v>
      </c>
      <c r="I33" s="5" t="s">
        <v>163</v>
      </c>
      <c r="J33" s="37">
        <v>34702</v>
      </c>
      <c r="K33" s="6" t="s">
        <v>164</v>
      </c>
      <c r="L33" s="7" t="s">
        <v>27</v>
      </c>
      <c r="M33" s="8" t="s">
        <v>28</v>
      </c>
      <c r="N33" s="9">
        <v>40</v>
      </c>
      <c r="O33" s="10">
        <v>764</v>
      </c>
      <c r="P33" s="10">
        <v>1050</v>
      </c>
      <c r="Q33" s="11">
        <f t="shared" si="0"/>
        <v>14.552380952380952</v>
      </c>
      <c r="R33" s="10">
        <v>717</v>
      </c>
      <c r="S33" s="10">
        <v>1100</v>
      </c>
      <c r="T33" s="11">
        <f t="shared" si="4"/>
        <v>13.036363636363637</v>
      </c>
      <c r="U33" s="10">
        <v>330</v>
      </c>
      <c r="V33" s="10">
        <v>550</v>
      </c>
      <c r="W33" s="11">
        <f>U33*20/V33</f>
        <v>12</v>
      </c>
      <c r="X33" s="10" t="s">
        <v>29</v>
      </c>
      <c r="Y33" s="10" t="s">
        <v>29</v>
      </c>
      <c r="Z33" s="11">
        <v>0</v>
      </c>
      <c r="AA33" s="10">
        <v>1549</v>
      </c>
      <c r="AB33" s="10">
        <v>2200</v>
      </c>
      <c r="AC33" s="12">
        <v>14</v>
      </c>
      <c r="AD33" s="10">
        <v>606</v>
      </c>
      <c r="AE33" s="10">
        <v>900</v>
      </c>
      <c r="AF33" s="11">
        <f>AD33*5/AE33</f>
        <v>3.3666666666666667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0">
        <f t="shared" si="2"/>
        <v>96.955411255411249</v>
      </c>
      <c r="AQ33" s="14" t="s">
        <v>165</v>
      </c>
      <c r="AR33" s="15" t="s">
        <v>166</v>
      </c>
      <c r="AS33" s="36"/>
    </row>
    <row r="34" spans="1:45" ht="47.25" x14ac:dyDescent="0.25">
      <c r="A34" s="36">
        <v>26</v>
      </c>
      <c r="B34" s="36">
        <v>26</v>
      </c>
      <c r="C34" s="36">
        <v>26</v>
      </c>
      <c r="D34" s="36">
        <v>26</v>
      </c>
      <c r="E34" s="36">
        <v>12</v>
      </c>
      <c r="F34" s="3" t="s">
        <v>23</v>
      </c>
      <c r="G34" s="4">
        <v>375940</v>
      </c>
      <c r="H34" s="5" t="s">
        <v>82</v>
      </c>
      <c r="I34" s="5" t="s">
        <v>83</v>
      </c>
      <c r="J34" s="37">
        <v>36244</v>
      </c>
      <c r="K34" s="6" t="s">
        <v>84</v>
      </c>
      <c r="L34" s="7" t="s">
        <v>27</v>
      </c>
      <c r="M34" s="8" t="s">
        <v>28</v>
      </c>
      <c r="N34" s="9">
        <v>55</v>
      </c>
      <c r="O34" s="10">
        <v>844</v>
      </c>
      <c r="P34" s="10">
        <v>1100</v>
      </c>
      <c r="Q34" s="11">
        <f t="shared" si="0"/>
        <v>15.345454545454546</v>
      </c>
      <c r="R34" s="10">
        <v>737</v>
      </c>
      <c r="S34" s="10">
        <v>1100</v>
      </c>
      <c r="T34" s="11">
        <f t="shared" si="4"/>
        <v>13.4</v>
      </c>
      <c r="U34" s="10">
        <v>351</v>
      </c>
      <c r="V34" s="10">
        <v>550</v>
      </c>
      <c r="W34" s="11">
        <f>U34*20/V34</f>
        <v>12.763636363636364</v>
      </c>
      <c r="X34" s="10" t="s">
        <v>29</v>
      </c>
      <c r="Y34" s="10" t="s">
        <v>29</v>
      </c>
      <c r="Z34" s="11">
        <v>0</v>
      </c>
      <c r="AA34" s="10">
        <v>2.58</v>
      </c>
      <c r="AB34" s="10">
        <v>4</v>
      </c>
      <c r="AC34" s="12"/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0">
        <f t="shared" si="2"/>
        <v>96.509090909090915</v>
      </c>
      <c r="AQ34" s="14" t="s">
        <v>85</v>
      </c>
      <c r="AR34" s="15" t="s">
        <v>86</v>
      </c>
      <c r="AS34" s="36"/>
    </row>
    <row r="35" spans="1:45" ht="78.75" x14ac:dyDescent="0.25">
      <c r="A35" s="36">
        <v>27</v>
      </c>
      <c r="B35" s="36">
        <v>27</v>
      </c>
      <c r="C35" s="36">
        <v>27</v>
      </c>
      <c r="D35" s="36">
        <v>27</v>
      </c>
      <c r="E35" s="36">
        <v>27</v>
      </c>
      <c r="F35" s="3" t="s">
        <v>23</v>
      </c>
      <c r="G35" s="4">
        <v>375925</v>
      </c>
      <c r="H35" s="5" t="s">
        <v>157</v>
      </c>
      <c r="I35" s="5" t="s">
        <v>158</v>
      </c>
      <c r="J35" s="37">
        <v>33970</v>
      </c>
      <c r="K35" s="6" t="s">
        <v>159</v>
      </c>
      <c r="L35" s="7" t="s">
        <v>27</v>
      </c>
      <c r="M35" s="8" t="s">
        <v>28</v>
      </c>
      <c r="N35" s="9">
        <v>50</v>
      </c>
      <c r="O35" s="10">
        <v>574</v>
      </c>
      <c r="P35" s="10">
        <v>900</v>
      </c>
      <c r="Q35" s="11">
        <f t="shared" si="0"/>
        <v>12.755555555555556</v>
      </c>
      <c r="R35" s="10">
        <v>2038</v>
      </c>
      <c r="S35" s="10">
        <v>3350</v>
      </c>
      <c r="T35" s="11">
        <v>12.1</v>
      </c>
      <c r="U35" s="10">
        <v>250</v>
      </c>
      <c r="V35" s="10">
        <v>550</v>
      </c>
      <c r="W35" s="11">
        <f>U35*20/V35</f>
        <v>9.0909090909090917</v>
      </c>
      <c r="X35" s="10" t="s">
        <v>29</v>
      </c>
      <c r="Y35" s="10" t="s">
        <v>29</v>
      </c>
      <c r="Z35" s="11">
        <v>0</v>
      </c>
      <c r="AA35" s="10">
        <v>684</v>
      </c>
      <c r="AB35" s="10">
        <v>1200</v>
      </c>
      <c r="AC35" s="12">
        <f>AA35*20/AB35</f>
        <v>11.4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0">
        <f t="shared" si="2"/>
        <v>95.346464646464653</v>
      </c>
      <c r="AQ35" s="14" t="s">
        <v>160</v>
      </c>
      <c r="AR35" s="15" t="s">
        <v>161</v>
      </c>
      <c r="AS35" s="36"/>
    </row>
    <row r="36" spans="1:45" ht="47.25" x14ac:dyDescent="0.25">
      <c r="A36" s="36">
        <v>28</v>
      </c>
      <c r="B36" s="36">
        <v>28</v>
      </c>
      <c r="C36" s="36">
        <v>28</v>
      </c>
      <c r="D36" s="36">
        <v>28</v>
      </c>
      <c r="E36" s="36">
        <v>14</v>
      </c>
      <c r="F36" s="3" t="s">
        <v>23</v>
      </c>
      <c r="G36" s="4">
        <v>375320</v>
      </c>
      <c r="H36" s="5" t="s">
        <v>92</v>
      </c>
      <c r="I36" s="5" t="s">
        <v>93</v>
      </c>
      <c r="J36" s="37">
        <v>33897</v>
      </c>
      <c r="K36" s="6" t="s">
        <v>94</v>
      </c>
      <c r="L36" s="7" t="s">
        <v>27</v>
      </c>
      <c r="M36" s="8" t="s">
        <v>28</v>
      </c>
      <c r="N36" s="9">
        <v>44</v>
      </c>
      <c r="O36" s="10">
        <v>462</v>
      </c>
      <c r="P36" s="10">
        <v>1050</v>
      </c>
      <c r="Q36" s="11">
        <f t="shared" si="0"/>
        <v>8.8000000000000007</v>
      </c>
      <c r="R36" s="10">
        <v>2280</v>
      </c>
      <c r="S36" s="10">
        <v>3350</v>
      </c>
      <c r="T36" s="11">
        <f t="shared" ref="T36:T46" si="5">R36*20/S36</f>
        <v>13.611940298507463</v>
      </c>
      <c r="U36" s="10">
        <v>343</v>
      </c>
      <c r="V36" s="10">
        <v>550</v>
      </c>
      <c r="W36" s="11">
        <f>U36*20/V36</f>
        <v>12.472727272727273</v>
      </c>
      <c r="X36" s="10" t="s">
        <v>29</v>
      </c>
      <c r="Y36" s="10" t="s">
        <v>29</v>
      </c>
      <c r="Z36" s="11">
        <v>0</v>
      </c>
      <c r="AA36" s="10">
        <v>683</v>
      </c>
      <c r="AB36" s="10">
        <v>1100</v>
      </c>
      <c r="AC36" s="12">
        <f>AA36*20/AB36</f>
        <v>12.418181818181818</v>
      </c>
      <c r="AD36" s="10">
        <v>1309</v>
      </c>
      <c r="AE36" s="10">
        <v>1800</v>
      </c>
      <c r="AF36" s="11">
        <f>AD36*5/AE36</f>
        <v>3.6361111111111111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0">
        <f t="shared" si="2"/>
        <v>94.938960500527656</v>
      </c>
      <c r="AQ36" s="14" t="s">
        <v>95</v>
      </c>
      <c r="AR36" s="15" t="s">
        <v>96</v>
      </c>
      <c r="AS36" s="36"/>
    </row>
    <row r="37" spans="1:45" ht="47.25" x14ac:dyDescent="0.25">
      <c r="A37" s="36">
        <v>29</v>
      </c>
      <c r="B37" s="36">
        <v>29</v>
      </c>
      <c r="C37" s="36">
        <v>29</v>
      </c>
      <c r="D37" s="36">
        <v>29</v>
      </c>
      <c r="E37" s="36">
        <v>15</v>
      </c>
      <c r="F37" s="3" t="s">
        <v>23</v>
      </c>
      <c r="G37" s="4">
        <v>376036</v>
      </c>
      <c r="H37" s="5" t="s">
        <v>97</v>
      </c>
      <c r="I37" s="5" t="s">
        <v>98</v>
      </c>
      <c r="J37" s="37">
        <v>34733</v>
      </c>
      <c r="K37" s="6" t="s">
        <v>99</v>
      </c>
      <c r="L37" s="7" t="s">
        <v>27</v>
      </c>
      <c r="M37" s="8" t="s">
        <v>28</v>
      </c>
      <c r="N37" s="9">
        <v>40</v>
      </c>
      <c r="O37" s="10">
        <v>703</v>
      </c>
      <c r="P37" s="10">
        <v>1050</v>
      </c>
      <c r="Q37" s="11">
        <f t="shared" si="0"/>
        <v>13.390476190476191</v>
      </c>
      <c r="R37" s="10">
        <v>691</v>
      </c>
      <c r="S37" s="10">
        <v>1100</v>
      </c>
      <c r="T37" s="11">
        <f t="shared" si="5"/>
        <v>12.563636363636364</v>
      </c>
      <c r="U37" s="10" t="s">
        <v>29</v>
      </c>
      <c r="V37" s="10" t="s">
        <v>29</v>
      </c>
      <c r="W37" s="11">
        <v>0</v>
      </c>
      <c r="X37" s="10">
        <v>3120</v>
      </c>
      <c r="Y37" s="10">
        <v>4350</v>
      </c>
      <c r="Z37" s="11">
        <f>X37*40/Y37</f>
        <v>28.689655172413794</v>
      </c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40">
        <f t="shared" si="2"/>
        <v>94.643767726526349</v>
      </c>
      <c r="AQ37" s="14" t="s">
        <v>100</v>
      </c>
      <c r="AR37" s="15" t="s">
        <v>101</v>
      </c>
      <c r="AS37" s="36"/>
    </row>
    <row r="38" spans="1:45" ht="63" x14ac:dyDescent="0.25">
      <c r="A38" s="36">
        <v>30</v>
      </c>
      <c r="B38" s="36">
        <v>30</v>
      </c>
      <c r="C38" s="36">
        <v>30</v>
      </c>
      <c r="D38" s="36">
        <v>30</v>
      </c>
      <c r="E38" s="36">
        <v>16</v>
      </c>
      <c r="F38" s="3" t="s">
        <v>23</v>
      </c>
      <c r="G38" s="4">
        <v>376179</v>
      </c>
      <c r="H38" s="5" t="s">
        <v>102</v>
      </c>
      <c r="I38" s="5" t="s">
        <v>103</v>
      </c>
      <c r="J38" s="37">
        <v>35522</v>
      </c>
      <c r="K38" s="6" t="s">
        <v>104</v>
      </c>
      <c r="L38" s="7" t="s">
        <v>27</v>
      </c>
      <c r="M38" s="8" t="s">
        <v>28</v>
      </c>
      <c r="N38" s="9">
        <v>46</v>
      </c>
      <c r="O38" s="10">
        <v>732</v>
      </c>
      <c r="P38" s="10">
        <v>1100</v>
      </c>
      <c r="Q38" s="11">
        <f t="shared" si="0"/>
        <v>13.309090909090909</v>
      </c>
      <c r="R38" s="10">
        <v>624</v>
      </c>
      <c r="S38" s="10">
        <v>1100</v>
      </c>
      <c r="T38" s="11">
        <f t="shared" si="5"/>
        <v>11.345454545454546</v>
      </c>
      <c r="U38" s="10">
        <v>276</v>
      </c>
      <c r="V38" s="10">
        <v>550</v>
      </c>
      <c r="W38" s="11">
        <f>U38*20/V38</f>
        <v>10.036363636363637</v>
      </c>
      <c r="X38" s="10" t="s">
        <v>29</v>
      </c>
      <c r="Y38" s="10" t="s">
        <v>29</v>
      </c>
      <c r="Z38" s="11">
        <v>0</v>
      </c>
      <c r="AA38" s="10">
        <v>714</v>
      </c>
      <c r="AB38" s="10">
        <v>1200</v>
      </c>
      <c r="AC38" s="12">
        <f>AA38*20/AB38</f>
        <v>11.9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40">
        <f t="shared" si="2"/>
        <v>92.590909090909093</v>
      </c>
      <c r="AQ38" s="14" t="s">
        <v>105</v>
      </c>
      <c r="AR38" s="15" t="s">
        <v>106</v>
      </c>
      <c r="AS38" s="36"/>
    </row>
    <row r="39" spans="1:45" ht="47.25" x14ac:dyDescent="0.25">
      <c r="A39" s="36">
        <v>31</v>
      </c>
      <c r="B39" s="36">
        <v>31</v>
      </c>
      <c r="C39" s="36">
        <v>31</v>
      </c>
      <c r="D39" s="36">
        <v>31</v>
      </c>
      <c r="E39" s="36">
        <v>43</v>
      </c>
      <c r="F39" s="3" t="s">
        <v>23</v>
      </c>
      <c r="G39" s="4">
        <v>375379</v>
      </c>
      <c r="H39" s="5" t="s">
        <v>235</v>
      </c>
      <c r="I39" s="5" t="s">
        <v>236</v>
      </c>
      <c r="J39" s="37">
        <v>31338</v>
      </c>
      <c r="K39" s="6" t="s">
        <v>237</v>
      </c>
      <c r="L39" s="7" t="s">
        <v>27</v>
      </c>
      <c r="M39" s="8" t="s">
        <v>28</v>
      </c>
      <c r="N39" s="9">
        <v>43</v>
      </c>
      <c r="O39" s="10">
        <v>564</v>
      </c>
      <c r="P39" s="10">
        <v>850</v>
      </c>
      <c r="Q39" s="11">
        <f t="shared" si="0"/>
        <v>13.270588235294118</v>
      </c>
      <c r="R39" s="10">
        <v>589</v>
      </c>
      <c r="S39" s="10">
        <v>1100</v>
      </c>
      <c r="T39" s="11">
        <f t="shared" si="5"/>
        <v>10.709090909090909</v>
      </c>
      <c r="U39" s="10" t="s">
        <v>29</v>
      </c>
      <c r="V39" s="10" t="s">
        <v>29</v>
      </c>
      <c r="W39" s="11">
        <v>0</v>
      </c>
      <c r="X39" s="10">
        <v>2982</v>
      </c>
      <c r="Y39" s="10">
        <v>4700</v>
      </c>
      <c r="Z39" s="11">
        <v>25.3</v>
      </c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40">
        <f t="shared" si="2"/>
        <v>92.279679144385028</v>
      </c>
      <c r="AQ39" s="14" t="s">
        <v>238</v>
      </c>
      <c r="AR39" s="15" t="s">
        <v>239</v>
      </c>
      <c r="AS39" s="36"/>
    </row>
    <row r="40" spans="1:45" ht="47.25" x14ac:dyDescent="0.25">
      <c r="A40" s="36">
        <v>32</v>
      </c>
      <c r="B40" s="36">
        <v>32</v>
      </c>
      <c r="C40" s="36">
        <v>32</v>
      </c>
      <c r="D40" s="36">
        <v>32</v>
      </c>
      <c r="E40" s="36">
        <v>17</v>
      </c>
      <c r="F40" s="3" t="s">
        <v>23</v>
      </c>
      <c r="G40" s="4">
        <v>375009</v>
      </c>
      <c r="H40" s="5" t="s">
        <v>107</v>
      </c>
      <c r="I40" s="5" t="s">
        <v>108</v>
      </c>
      <c r="J40" s="37">
        <v>34016</v>
      </c>
      <c r="K40" s="6" t="s">
        <v>109</v>
      </c>
      <c r="L40" s="7" t="s">
        <v>27</v>
      </c>
      <c r="M40" s="8" t="s">
        <v>28</v>
      </c>
      <c r="N40" s="9">
        <v>57</v>
      </c>
      <c r="O40" s="10">
        <v>660</v>
      </c>
      <c r="P40" s="10">
        <v>1050</v>
      </c>
      <c r="Q40" s="11">
        <f t="shared" si="0"/>
        <v>12.571428571428571</v>
      </c>
      <c r="R40" s="10">
        <v>631</v>
      </c>
      <c r="S40" s="10">
        <v>1100</v>
      </c>
      <c r="T40" s="11">
        <f t="shared" si="5"/>
        <v>11.472727272727273</v>
      </c>
      <c r="U40" s="10">
        <v>293</v>
      </c>
      <c r="V40" s="10">
        <v>550</v>
      </c>
      <c r="W40" s="11">
        <f>U40*20/V40</f>
        <v>10.654545454545454</v>
      </c>
      <c r="X40" s="10" t="s">
        <v>29</v>
      </c>
      <c r="Y40" s="10" t="s">
        <v>29</v>
      </c>
      <c r="Z40" s="11">
        <v>0</v>
      </c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0">
        <f t="shared" si="2"/>
        <v>91.698701298701295</v>
      </c>
      <c r="AQ40" s="14" t="s">
        <v>110</v>
      </c>
      <c r="AR40" s="15" t="s">
        <v>111</v>
      </c>
      <c r="AS40" s="36"/>
    </row>
    <row r="41" spans="1:45" ht="63" x14ac:dyDescent="0.25">
      <c r="A41" s="36">
        <v>33</v>
      </c>
      <c r="B41" s="36">
        <v>33</v>
      </c>
      <c r="C41" s="36">
        <v>33</v>
      </c>
      <c r="D41" s="36">
        <v>33</v>
      </c>
      <c r="E41" s="36">
        <v>20</v>
      </c>
      <c r="F41" s="3" t="s">
        <v>23</v>
      </c>
      <c r="G41" s="4">
        <v>376149</v>
      </c>
      <c r="H41" s="5" t="s">
        <v>122</v>
      </c>
      <c r="I41" s="5" t="s">
        <v>123</v>
      </c>
      <c r="J41" s="37">
        <v>36652</v>
      </c>
      <c r="K41" s="6" t="s">
        <v>124</v>
      </c>
      <c r="L41" s="7" t="s">
        <v>27</v>
      </c>
      <c r="M41" s="8" t="s">
        <v>28</v>
      </c>
      <c r="N41" s="9">
        <v>48</v>
      </c>
      <c r="O41" s="10">
        <v>866</v>
      </c>
      <c r="P41" s="10">
        <v>1100</v>
      </c>
      <c r="Q41" s="11">
        <f t="shared" si="0"/>
        <v>15.745454545454546</v>
      </c>
      <c r="R41" s="10">
        <v>694</v>
      </c>
      <c r="S41" s="10">
        <v>1100</v>
      </c>
      <c r="T41" s="11">
        <f t="shared" si="5"/>
        <v>12.618181818181819</v>
      </c>
      <c r="U41" s="10">
        <v>787</v>
      </c>
      <c r="V41" s="10">
        <v>1200</v>
      </c>
      <c r="W41" s="11">
        <f>U41*20/V41</f>
        <v>13.116666666666667</v>
      </c>
      <c r="X41" s="10" t="s">
        <v>29</v>
      </c>
      <c r="Y41" s="10" t="s">
        <v>29</v>
      </c>
      <c r="Z41" s="11">
        <v>0</v>
      </c>
      <c r="AA41" s="10" t="s">
        <v>29</v>
      </c>
      <c r="AB41" s="10" t="s">
        <v>29</v>
      </c>
      <c r="AC41" s="12">
        <v>0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0">
        <f t="shared" si="2"/>
        <v>89.480303030303048</v>
      </c>
      <c r="AQ41" s="14" t="s">
        <v>125</v>
      </c>
      <c r="AR41" s="15" t="s">
        <v>126</v>
      </c>
      <c r="AS41" s="36"/>
    </row>
    <row r="42" spans="1:45" ht="47.25" x14ac:dyDescent="0.25">
      <c r="A42" s="36">
        <v>34</v>
      </c>
      <c r="B42" s="36">
        <v>34</v>
      </c>
      <c r="C42" s="36">
        <v>34</v>
      </c>
      <c r="D42" s="36">
        <v>34</v>
      </c>
      <c r="E42" s="36">
        <v>22</v>
      </c>
      <c r="F42" s="3" t="s">
        <v>23</v>
      </c>
      <c r="G42" s="4">
        <v>375504</v>
      </c>
      <c r="H42" s="5" t="s">
        <v>132</v>
      </c>
      <c r="I42" s="5" t="s">
        <v>133</v>
      </c>
      <c r="J42" s="37">
        <v>31965</v>
      </c>
      <c r="K42" s="6" t="s">
        <v>134</v>
      </c>
      <c r="L42" s="7" t="s">
        <v>27</v>
      </c>
      <c r="M42" s="8" t="s">
        <v>28</v>
      </c>
      <c r="N42" s="9">
        <v>41</v>
      </c>
      <c r="O42" s="10">
        <v>470</v>
      </c>
      <c r="P42" s="10">
        <v>850</v>
      </c>
      <c r="Q42" s="11">
        <f t="shared" si="0"/>
        <v>11.058823529411764</v>
      </c>
      <c r="R42" s="10">
        <v>619</v>
      </c>
      <c r="S42" s="10">
        <v>1100</v>
      </c>
      <c r="T42" s="11">
        <f t="shared" si="5"/>
        <v>11.254545454545454</v>
      </c>
      <c r="U42" s="10">
        <v>317</v>
      </c>
      <c r="V42" s="10">
        <v>550</v>
      </c>
      <c r="W42" s="11">
        <f>U42*20/V42</f>
        <v>11.527272727272727</v>
      </c>
      <c r="X42" s="10" t="s">
        <v>29</v>
      </c>
      <c r="Y42" s="10" t="s">
        <v>29</v>
      </c>
      <c r="Z42" s="11">
        <v>0</v>
      </c>
      <c r="AA42" s="10">
        <v>660</v>
      </c>
      <c r="AB42" s="10">
        <v>1100</v>
      </c>
      <c r="AC42" s="12">
        <f>AA42*20/AB42</f>
        <v>12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0">
        <f t="shared" si="2"/>
        <v>86.840641711229949</v>
      </c>
      <c r="AQ42" s="14" t="s">
        <v>135</v>
      </c>
      <c r="AR42" s="15" t="s">
        <v>136</v>
      </c>
      <c r="AS42" s="36"/>
    </row>
    <row r="43" spans="1:45" ht="47.25" x14ac:dyDescent="0.25">
      <c r="A43" s="36">
        <v>35</v>
      </c>
      <c r="B43" s="36">
        <v>35</v>
      </c>
      <c r="C43" s="36">
        <v>35</v>
      </c>
      <c r="D43" s="36">
        <v>35</v>
      </c>
      <c r="E43" s="36">
        <v>23</v>
      </c>
      <c r="F43" s="3" t="s">
        <v>23</v>
      </c>
      <c r="G43" s="4">
        <v>376157</v>
      </c>
      <c r="H43" s="5" t="s">
        <v>137</v>
      </c>
      <c r="I43" s="5" t="s">
        <v>138</v>
      </c>
      <c r="J43" s="37">
        <v>35766</v>
      </c>
      <c r="K43" s="6" t="s">
        <v>139</v>
      </c>
      <c r="L43" s="7" t="s">
        <v>27</v>
      </c>
      <c r="M43" s="8" t="s">
        <v>28</v>
      </c>
      <c r="N43" s="9">
        <v>46</v>
      </c>
      <c r="O43" s="10">
        <v>864</v>
      </c>
      <c r="P43" s="10">
        <v>1100</v>
      </c>
      <c r="Q43" s="11">
        <f t="shared" si="0"/>
        <v>15.709090909090909</v>
      </c>
      <c r="R43" s="10">
        <v>747</v>
      </c>
      <c r="S43" s="10">
        <v>1100</v>
      </c>
      <c r="T43" s="11">
        <f t="shared" si="5"/>
        <v>13.581818181818182</v>
      </c>
      <c r="U43" s="10">
        <v>316</v>
      </c>
      <c r="V43" s="10">
        <v>550</v>
      </c>
      <c r="W43" s="11">
        <f>U43*20/V43</f>
        <v>11.49090909090909</v>
      </c>
      <c r="X43" s="10" t="s">
        <v>29</v>
      </c>
      <c r="Y43" s="10" t="s">
        <v>29</v>
      </c>
      <c r="Z43" s="11">
        <v>0</v>
      </c>
      <c r="AA43" s="10">
        <v>3.43</v>
      </c>
      <c r="AB43" s="10">
        <v>4</v>
      </c>
      <c r="AC43" s="12"/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0">
        <f t="shared" si="2"/>
        <v>86.781818181818181</v>
      </c>
      <c r="AQ43" s="14" t="s">
        <v>140</v>
      </c>
      <c r="AR43" s="15" t="s">
        <v>141</v>
      </c>
      <c r="AS43" s="36"/>
    </row>
    <row r="44" spans="1:45" ht="63" x14ac:dyDescent="0.25">
      <c r="A44" s="36">
        <v>36</v>
      </c>
      <c r="B44" s="36">
        <v>36</v>
      </c>
      <c r="C44" s="36">
        <v>36</v>
      </c>
      <c r="D44" s="36">
        <v>36</v>
      </c>
      <c r="E44" s="36">
        <v>26</v>
      </c>
      <c r="F44" s="3" t="s">
        <v>23</v>
      </c>
      <c r="G44" s="4">
        <v>376111</v>
      </c>
      <c r="H44" s="5" t="s">
        <v>152</v>
      </c>
      <c r="I44" s="5" t="s">
        <v>153</v>
      </c>
      <c r="J44" s="37">
        <v>35492</v>
      </c>
      <c r="K44" s="6" t="s">
        <v>154</v>
      </c>
      <c r="L44" s="7" t="s">
        <v>27</v>
      </c>
      <c r="M44" s="8" t="s">
        <v>28</v>
      </c>
      <c r="N44" s="9">
        <v>53</v>
      </c>
      <c r="O44" s="10">
        <v>824</v>
      </c>
      <c r="P44" s="10">
        <v>1050</v>
      </c>
      <c r="Q44" s="11">
        <f t="shared" si="0"/>
        <v>15.695238095238095</v>
      </c>
      <c r="R44" s="10">
        <v>821</v>
      </c>
      <c r="S44" s="10">
        <v>1100</v>
      </c>
      <c r="T44" s="11">
        <f t="shared" si="5"/>
        <v>14.927272727272728</v>
      </c>
      <c r="U44" s="10" t="s">
        <v>29</v>
      </c>
      <c r="V44" s="10" t="s">
        <v>29</v>
      </c>
      <c r="W44" s="11">
        <v>0</v>
      </c>
      <c r="X44" s="10">
        <v>2.93</v>
      </c>
      <c r="Y44" s="10">
        <v>4</v>
      </c>
      <c r="Z44" s="11"/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0">
        <f t="shared" si="2"/>
        <v>83.622510822510819</v>
      </c>
      <c r="AQ44" s="14" t="s">
        <v>155</v>
      </c>
      <c r="AR44" s="15" t="s">
        <v>156</v>
      </c>
      <c r="AS44" s="36"/>
    </row>
    <row r="45" spans="1:45" ht="47.25" x14ac:dyDescent="0.25">
      <c r="A45" s="36">
        <v>37</v>
      </c>
      <c r="B45" s="36">
        <v>37</v>
      </c>
      <c r="C45" s="36">
        <v>37</v>
      </c>
      <c r="D45" s="36">
        <v>37</v>
      </c>
      <c r="E45" s="36">
        <v>31</v>
      </c>
      <c r="F45" s="3" t="s">
        <v>23</v>
      </c>
      <c r="G45" s="4">
        <v>376174</v>
      </c>
      <c r="H45" s="5" t="s">
        <v>177</v>
      </c>
      <c r="I45" s="5" t="s">
        <v>178</v>
      </c>
      <c r="J45" s="37">
        <v>35874</v>
      </c>
      <c r="K45" s="6" t="s">
        <v>179</v>
      </c>
      <c r="L45" s="7" t="s">
        <v>27</v>
      </c>
      <c r="M45" s="8" t="s">
        <v>28</v>
      </c>
      <c r="N45" s="9">
        <v>53</v>
      </c>
      <c r="O45" s="10">
        <v>748</v>
      </c>
      <c r="P45" s="10">
        <v>1100</v>
      </c>
      <c r="Q45" s="11">
        <f t="shared" si="0"/>
        <v>13.6</v>
      </c>
      <c r="R45" s="10">
        <v>794</v>
      </c>
      <c r="S45" s="10">
        <v>1100</v>
      </c>
      <c r="T45" s="11">
        <f t="shared" si="5"/>
        <v>14.436363636363636</v>
      </c>
      <c r="U45" s="10" t="s">
        <v>29</v>
      </c>
      <c r="V45" s="10" t="s">
        <v>29</v>
      </c>
      <c r="W45" s="11">
        <v>0</v>
      </c>
      <c r="X45" s="10">
        <v>3.11</v>
      </c>
      <c r="Y45" s="10">
        <v>4</v>
      </c>
      <c r="Z45" s="11"/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0">
        <f t="shared" si="2"/>
        <v>81.036363636363632</v>
      </c>
      <c r="AQ45" s="14" t="s">
        <v>180</v>
      </c>
      <c r="AR45" s="15" t="s">
        <v>181</v>
      </c>
      <c r="AS45" s="36"/>
    </row>
    <row r="46" spans="1:45" ht="47.25" x14ac:dyDescent="0.25">
      <c r="A46" s="36">
        <v>38</v>
      </c>
      <c r="B46" s="36">
        <v>38</v>
      </c>
      <c r="C46" s="36">
        <v>38</v>
      </c>
      <c r="D46" s="36">
        <v>38</v>
      </c>
      <c r="E46" s="36">
        <v>34</v>
      </c>
      <c r="F46" s="3" t="s">
        <v>23</v>
      </c>
      <c r="G46" s="4">
        <v>376046</v>
      </c>
      <c r="H46" s="5" t="s">
        <v>192</v>
      </c>
      <c r="I46" s="5" t="s">
        <v>193</v>
      </c>
      <c r="J46" s="37">
        <v>34790</v>
      </c>
      <c r="K46" s="6" t="s">
        <v>194</v>
      </c>
      <c r="L46" s="7" t="s">
        <v>27</v>
      </c>
      <c r="M46" s="8" t="s">
        <v>28</v>
      </c>
      <c r="N46" s="9">
        <v>45</v>
      </c>
      <c r="O46" s="10">
        <v>535</v>
      </c>
      <c r="P46" s="10">
        <v>1050</v>
      </c>
      <c r="Q46" s="11">
        <f t="shared" si="0"/>
        <v>10.19047619047619</v>
      </c>
      <c r="R46" s="10">
        <v>519</v>
      </c>
      <c r="S46" s="10">
        <v>1100</v>
      </c>
      <c r="T46" s="11">
        <f t="shared" si="5"/>
        <v>9.4363636363636356</v>
      </c>
      <c r="U46" s="10">
        <v>730</v>
      </c>
      <c r="V46" s="10">
        <v>1100</v>
      </c>
      <c r="W46" s="11">
        <f>U46*20/V46</f>
        <v>13.272727272727273</v>
      </c>
      <c r="X46" s="10" t="s">
        <v>29</v>
      </c>
      <c r="Y46" s="10" t="s">
        <v>29</v>
      </c>
      <c r="Z46" s="11">
        <v>0</v>
      </c>
      <c r="AA46" s="10" t="s">
        <v>29</v>
      </c>
      <c r="AB46" s="10" t="s">
        <v>29</v>
      </c>
      <c r="AC46" s="12">
        <v>0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0">
        <f t="shared" si="2"/>
        <v>77.899567099567093</v>
      </c>
      <c r="AQ46" s="14" t="s">
        <v>195</v>
      </c>
      <c r="AR46" s="15" t="s">
        <v>196</v>
      </c>
      <c r="AS46" s="38" t="s">
        <v>264</v>
      </c>
    </row>
    <row r="47" spans="1:45" ht="63" x14ac:dyDescent="0.25">
      <c r="A47" s="36">
        <v>39</v>
      </c>
      <c r="B47" s="36">
        <v>39</v>
      </c>
      <c r="C47" s="36">
        <v>39</v>
      </c>
      <c r="D47" s="36">
        <v>39</v>
      </c>
      <c r="E47" s="36">
        <v>38</v>
      </c>
      <c r="F47" s="3" t="s">
        <v>23</v>
      </c>
      <c r="G47" s="4">
        <v>375251</v>
      </c>
      <c r="H47" s="5" t="s">
        <v>211</v>
      </c>
      <c r="I47" s="5" t="s">
        <v>212</v>
      </c>
      <c r="J47" s="37">
        <v>28528</v>
      </c>
      <c r="K47" s="6" t="s">
        <v>213</v>
      </c>
      <c r="L47" s="7" t="s">
        <v>27</v>
      </c>
      <c r="M47" s="8" t="s">
        <v>28</v>
      </c>
      <c r="N47" s="9">
        <v>44</v>
      </c>
      <c r="O47" s="10">
        <v>377</v>
      </c>
      <c r="P47" s="10">
        <v>850</v>
      </c>
      <c r="Q47" s="11">
        <f t="shared" si="0"/>
        <v>8.8705882352941181</v>
      </c>
      <c r="R47" s="10" t="s">
        <v>29</v>
      </c>
      <c r="S47" s="10" t="s">
        <v>29</v>
      </c>
      <c r="T47" s="11">
        <v>0</v>
      </c>
      <c r="U47" s="10">
        <v>595</v>
      </c>
      <c r="V47" s="10">
        <v>1200</v>
      </c>
      <c r="W47" s="11">
        <f>U47*20/V47</f>
        <v>9.9166666666666661</v>
      </c>
      <c r="X47" s="10" t="s">
        <v>29</v>
      </c>
      <c r="Y47" s="10" t="s">
        <v>29</v>
      </c>
      <c r="Z47" s="11">
        <v>0</v>
      </c>
      <c r="AA47" s="10">
        <v>603</v>
      </c>
      <c r="AB47" s="10">
        <v>1200</v>
      </c>
      <c r="AC47" s="12">
        <f>AA47*20/AB47</f>
        <v>10.050000000000001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40">
        <f t="shared" si="2"/>
        <v>72.83725490196079</v>
      </c>
      <c r="AQ47" s="14" t="s">
        <v>214</v>
      </c>
      <c r="AR47" s="15" t="s">
        <v>215</v>
      </c>
      <c r="AS47" s="36"/>
    </row>
    <row r="48" spans="1:45" ht="47.25" x14ac:dyDescent="0.25">
      <c r="A48" s="36">
        <v>40</v>
      </c>
      <c r="B48" s="36">
        <v>40</v>
      </c>
      <c r="C48" s="36">
        <v>40</v>
      </c>
      <c r="D48" s="36">
        <v>40</v>
      </c>
      <c r="E48" s="36">
        <v>39</v>
      </c>
      <c r="F48" s="3" t="s">
        <v>23</v>
      </c>
      <c r="G48" s="4">
        <v>375416</v>
      </c>
      <c r="H48" s="5" t="s">
        <v>216</v>
      </c>
      <c r="I48" s="5" t="s">
        <v>217</v>
      </c>
      <c r="J48" s="37">
        <v>34792</v>
      </c>
      <c r="K48" s="6" t="s">
        <v>218</v>
      </c>
      <c r="L48" s="7" t="s">
        <v>27</v>
      </c>
      <c r="M48" s="8" t="s">
        <v>28</v>
      </c>
      <c r="N48" s="9">
        <v>46</v>
      </c>
      <c r="O48" s="10">
        <v>750</v>
      </c>
      <c r="P48" s="10">
        <v>1050</v>
      </c>
      <c r="Q48" s="11">
        <f t="shared" si="0"/>
        <v>14.285714285714286</v>
      </c>
      <c r="R48" s="10">
        <v>674</v>
      </c>
      <c r="S48" s="10">
        <v>1100</v>
      </c>
      <c r="T48" s="11">
        <f t="shared" ref="T48:T55" si="6">R48*20/S48</f>
        <v>12.254545454545454</v>
      </c>
      <c r="U48" s="10" t="s">
        <v>29</v>
      </c>
      <c r="V48" s="10" t="s">
        <v>29</v>
      </c>
      <c r="W48" s="11">
        <v>0</v>
      </c>
      <c r="X48" s="10">
        <v>3.23</v>
      </c>
      <c r="Y48" s="10">
        <v>4</v>
      </c>
      <c r="Z48" s="11"/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40">
        <f t="shared" si="2"/>
        <v>72.540259740259742</v>
      </c>
      <c r="AQ48" s="14" t="s">
        <v>150</v>
      </c>
      <c r="AR48" s="15" t="s">
        <v>219</v>
      </c>
      <c r="AS48" s="36"/>
    </row>
    <row r="49" spans="1:45" ht="47.25" x14ac:dyDescent="0.25">
      <c r="A49" s="36">
        <v>41</v>
      </c>
      <c r="B49" s="36">
        <v>41</v>
      </c>
      <c r="C49" s="36">
        <v>41</v>
      </c>
      <c r="D49" s="36">
        <v>41</v>
      </c>
      <c r="E49" s="36">
        <v>40</v>
      </c>
      <c r="F49" s="3" t="s">
        <v>23</v>
      </c>
      <c r="G49" s="4">
        <v>375411</v>
      </c>
      <c r="H49" s="5" t="s">
        <v>220</v>
      </c>
      <c r="I49" s="5" t="s">
        <v>221</v>
      </c>
      <c r="J49" s="37">
        <v>36017</v>
      </c>
      <c r="K49" s="6" t="s">
        <v>222</v>
      </c>
      <c r="L49" s="7" t="s">
        <v>27</v>
      </c>
      <c r="M49" s="8" t="s">
        <v>28</v>
      </c>
      <c r="N49" s="9">
        <v>43</v>
      </c>
      <c r="O49" s="10">
        <v>845</v>
      </c>
      <c r="P49" s="10">
        <v>1100</v>
      </c>
      <c r="Q49" s="11">
        <f t="shared" si="0"/>
        <v>15.363636363636363</v>
      </c>
      <c r="R49" s="10">
        <v>759</v>
      </c>
      <c r="S49" s="10">
        <v>1100</v>
      </c>
      <c r="T49" s="11">
        <f t="shared" si="6"/>
        <v>13.8</v>
      </c>
      <c r="U49" s="10" t="s">
        <v>29</v>
      </c>
      <c r="V49" s="10" t="s">
        <v>29</v>
      </c>
      <c r="W49" s="11">
        <v>0</v>
      </c>
      <c r="X49" s="10">
        <v>2.73</v>
      </c>
      <c r="Y49" s="10">
        <v>4</v>
      </c>
      <c r="Z49" s="11"/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40">
        <f t="shared" si="2"/>
        <v>72.163636363636357</v>
      </c>
      <c r="AQ49" s="14" t="s">
        <v>223</v>
      </c>
      <c r="AR49" s="15" t="s">
        <v>224</v>
      </c>
      <c r="AS49" s="36"/>
    </row>
    <row r="50" spans="1:45" ht="47.25" x14ac:dyDescent="0.25">
      <c r="A50" s="36">
        <v>42</v>
      </c>
      <c r="B50" s="36">
        <v>42</v>
      </c>
      <c r="C50" s="36">
        <v>42</v>
      </c>
      <c r="D50" s="36">
        <v>42</v>
      </c>
      <c r="E50" s="36">
        <v>41</v>
      </c>
      <c r="F50" s="3" t="s">
        <v>23</v>
      </c>
      <c r="G50" s="4">
        <v>376092</v>
      </c>
      <c r="H50" s="5" t="s">
        <v>225</v>
      </c>
      <c r="I50" s="5" t="s">
        <v>226</v>
      </c>
      <c r="J50" s="37">
        <v>34779</v>
      </c>
      <c r="K50" s="6" t="s">
        <v>227</v>
      </c>
      <c r="L50" s="7" t="s">
        <v>27</v>
      </c>
      <c r="M50" s="8" t="s">
        <v>28</v>
      </c>
      <c r="N50" s="9">
        <v>45</v>
      </c>
      <c r="O50" s="10">
        <v>672</v>
      </c>
      <c r="P50" s="10">
        <v>1050</v>
      </c>
      <c r="Q50" s="11">
        <f t="shared" si="0"/>
        <v>12.8</v>
      </c>
      <c r="R50" s="10">
        <v>2384</v>
      </c>
      <c r="S50" s="10">
        <v>3350</v>
      </c>
      <c r="T50" s="11">
        <f t="shared" si="6"/>
        <v>14.232835820895522</v>
      </c>
      <c r="U50" s="10" t="s">
        <v>29</v>
      </c>
      <c r="V50" s="10" t="s">
        <v>29</v>
      </c>
      <c r="W50" s="11">
        <v>0</v>
      </c>
      <c r="X50" s="10" t="s">
        <v>29</v>
      </c>
      <c r="Y50" s="10" t="s">
        <v>29</v>
      </c>
      <c r="Z50" s="11">
        <v>0</v>
      </c>
      <c r="AA50" s="10" t="s">
        <v>29</v>
      </c>
      <c r="AB50" s="10" t="s">
        <v>29</v>
      </c>
      <c r="AC50" s="12">
        <v>0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0">
        <f t="shared" si="2"/>
        <v>72.032835820895514</v>
      </c>
      <c r="AQ50" s="14" t="s">
        <v>228</v>
      </c>
      <c r="AR50" s="15" t="s">
        <v>229</v>
      </c>
      <c r="AS50" s="36"/>
    </row>
    <row r="51" spans="1:45" ht="78.75" x14ac:dyDescent="0.25">
      <c r="A51" s="36">
        <v>43</v>
      </c>
      <c r="B51" s="36">
        <v>43</v>
      </c>
      <c r="C51" s="36">
        <v>43</v>
      </c>
      <c r="D51" s="36">
        <v>43</v>
      </c>
      <c r="E51" s="36">
        <v>42</v>
      </c>
      <c r="F51" s="3" t="s">
        <v>23</v>
      </c>
      <c r="G51" s="4">
        <v>376023</v>
      </c>
      <c r="H51" s="5" t="s">
        <v>230</v>
      </c>
      <c r="I51" s="5" t="s">
        <v>231</v>
      </c>
      <c r="J51" s="37">
        <v>33909</v>
      </c>
      <c r="K51" s="6" t="s">
        <v>232</v>
      </c>
      <c r="L51" s="7" t="s">
        <v>27</v>
      </c>
      <c r="M51" s="8" t="s">
        <v>28</v>
      </c>
      <c r="N51" s="9">
        <v>46</v>
      </c>
      <c r="O51" s="10">
        <v>760</v>
      </c>
      <c r="P51" s="10">
        <v>1050</v>
      </c>
      <c r="Q51" s="11">
        <f t="shared" si="0"/>
        <v>14.476190476190476</v>
      </c>
      <c r="R51" s="10">
        <v>597</v>
      </c>
      <c r="S51" s="10">
        <v>1100</v>
      </c>
      <c r="T51" s="11">
        <f t="shared" si="6"/>
        <v>10.854545454545455</v>
      </c>
      <c r="U51" s="10" t="s">
        <v>29</v>
      </c>
      <c r="V51" s="10" t="s">
        <v>29</v>
      </c>
      <c r="W51" s="11">
        <v>0</v>
      </c>
      <c r="X51" s="10">
        <v>2.6</v>
      </c>
      <c r="Y51" s="10">
        <v>4</v>
      </c>
      <c r="Z51" s="11"/>
      <c r="AA51" s="10" t="s">
        <v>29</v>
      </c>
      <c r="AB51" s="10" t="s">
        <v>29</v>
      </c>
      <c r="AC51" s="12">
        <v>0</v>
      </c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0">
        <f t="shared" si="2"/>
        <v>71.330735930735926</v>
      </c>
      <c r="AQ51" s="14" t="s">
        <v>233</v>
      </c>
      <c r="AR51" s="15" t="s">
        <v>234</v>
      </c>
      <c r="AS51" s="36"/>
    </row>
    <row r="52" spans="1:45" ht="47.25" x14ac:dyDescent="0.25">
      <c r="A52" s="36">
        <v>44</v>
      </c>
      <c r="B52" s="36">
        <v>44</v>
      </c>
      <c r="C52" s="36">
        <v>44</v>
      </c>
      <c r="D52" s="36">
        <v>44</v>
      </c>
      <c r="E52" s="36">
        <v>44</v>
      </c>
      <c r="F52" s="3" t="s">
        <v>23</v>
      </c>
      <c r="G52" s="4">
        <v>375519</v>
      </c>
      <c r="H52" s="5" t="s">
        <v>240</v>
      </c>
      <c r="I52" s="5" t="s">
        <v>241</v>
      </c>
      <c r="J52" s="37">
        <v>30825</v>
      </c>
      <c r="K52" s="6" t="s">
        <v>242</v>
      </c>
      <c r="L52" s="7" t="s">
        <v>27</v>
      </c>
      <c r="M52" s="8" t="s">
        <v>28</v>
      </c>
      <c r="N52" s="9">
        <v>42</v>
      </c>
      <c r="O52" s="10">
        <v>577</v>
      </c>
      <c r="P52" s="10">
        <v>850</v>
      </c>
      <c r="Q52" s="11">
        <f t="shared" si="0"/>
        <v>13.576470588235294</v>
      </c>
      <c r="R52" s="10">
        <v>613</v>
      </c>
      <c r="S52" s="10">
        <v>1100</v>
      </c>
      <c r="T52" s="11">
        <f t="shared" si="6"/>
        <v>11.145454545454545</v>
      </c>
      <c r="U52" s="10" t="s">
        <v>29</v>
      </c>
      <c r="V52" s="10" t="s">
        <v>29</v>
      </c>
      <c r="W52" s="11">
        <v>0</v>
      </c>
      <c r="X52" s="10">
        <v>3.4</v>
      </c>
      <c r="Y52" s="10">
        <v>4</v>
      </c>
      <c r="Z52" s="11"/>
      <c r="AA52" s="10" t="s">
        <v>29</v>
      </c>
      <c r="AB52" s="10" t="s">
        <v>29</v>
      </c>
      <c r="AC52" s="12">
        <v>0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>
        <v>4</v>
      </c>
      <c r="AK52" s="10">
        <v>3.64</v>
      </c>
      <c r="AL52" s="13"/>
      <c r="AM52" s="10" t="s">
        <v>29</v>
      </c>
      <c r="AN52" s="10" t="s">
        <v>29</v>
      </c>
      <c r="AO52" s="13">
        <v>0</v>
      </c>
      <c r="AP52" s="40">
        <f t="shared" si="2"/>
        <v>66.721925133689837</v>
      </c>
      <c r="AQ52" s="14" t="s">
        <v>243</v>
      </c>
      <c r="AR52" s="15" t="s">
        <v>244</v>
      </c>
      <c r="AS52" s="36"/>
    </row>
    <row r="53" spans="1:45" ht="47.25" x14ac:dyDescent="0.25">
      <c r="A53" s="36">
        <v>45</v>
      </c>
      <c r="B53" s="36">
        <v>45</v>
      </c>
      <c r="C53" s="36">
        <v>45</v>
      </c>
      <c r="D53" s="36">
        <v>45</v>
      </c>
      <c r="E53" s="36">
        <v>45</v>
      </c>
      <c r="F53" s="3" t="s">
        <v>23</v>
      </c>
      <c r="G53" s="4">
        <v>375513</v>
      </c>
      <c r="H53" s="5" t="s">
        <v>245</v>
      </c>
      <c r="I53" s="5" t="s">
        <v>183</v>
      </c>
      <c r="J53" s="37">
        <v>35048</v>
      </c>
      <c r="K53" s="6" t="s">
        <v>246</v>
      </c>
      <c r="L53" s="7" t="s">
        <v>27</v>
      </c>
      <c r="M53" s="8" t="s">
        <v>28</v>
      </c>
      <c r="N53" s="9">
        <v>40</v>
      </c>
      <c r="O53" s="10">
        <v>708</v>
      </c>
      <c r="P53" s="10">
        <v>1050</v>
      </c>
      <c r="Q53" s="11">
        <f t="shared" si="0"/>
        <v>13.485714285714286</v>
      </c>
      <c r="R53" s="10">
        <v>713</v>
      </c>
      <c r="S53" s="10">
        <v>1100</v>
      </c>
      <c r="T53" s="11">
        <f t="shared" si="6"/>
        <v>12.963636363636363</v>
      </c>
      <c r="U53" s="10" t="s">
        <v>29</v>
      </c>
      <c r="V53" s="10" t="s">
        <v>29</v>
      </c>
      <c r="W53" s="11">
        <v>0</v>
      </c>
      <c r="X53" s="10">
        <v>2.16</v>
      </c>
      <c r="Y53" s="10">
        <v>4</v>
      </c>
      <c r="Z53" s="11"/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40">
        <f t="shared" si="2"/>
        <v>66.449350649350649</v>
      </c>
      <c r="AQ53" s="14" t="s">
        <v>247</v>
      </c>
      <c r="AR53" s="15" t="s">
        <v>248</v>
      </c>
      <c r="AS53" s="36"/>
    </row>
    <row r="54" spans="1:45" ht="60" x14ac:dyDescent="0.25">
      <c r="A54" s="36">
        <v>46</v>
      </c>
      <c r="B54" s="36">
        <v>46</v>
      </c>
      <c r="C54" s="36">
        <v>46</v>
      </c>
      <c r="D54" s="36">
        <v>46</v>
      </c>
      <c r="E54" s="36">
        <v>46</v>
      </c>
      <c r="F54" s="3" t="s">
        <v>23</v>
      </c>
      <c r="G54" s="4">
        <v>376126</v>
      </c>
      <c r="H54" s="5" t="s">
        <v>249</v>
      </c>
      <c r="I54" s="5" t="s">
        <v>250</v>
      </c>
      <c r="J54" s="37">
        <v>35540</v>
      </c>
      <c r="K54" s="6" t="s">
        <v>251</v>
      </c>
      <c r="L54" s="7" t="s">
        <v>27</v>
      </c>
      <c r="M54" s="8" t="s">
        <v>28</v>
      </c>
      <c r="N54" s="9">
        <v>42</v>
      </c>
      <c r="O54" s="10">
        <v>582</v>
      </c>
      <c r="P54" s="10">
        <v>1050</v>
      </c>
      <c r="Q54" s="11">
        <f t="shared" si="0"/>
        <v>11.085714285714285</v>
      </c>
      <c r="R54" s="10">
        <v>647</v>
      </c>
      <c r="S54" s="10">
        <v>1100</v>
      </c>
      <c r="T54" s="11">
        <f t="shared" si="6"/>
        <v>11.763636363636364</v>
      </c>
      <c r="U54" s="10" t="s">
        <v>29</v>
      </c>
      <c r="V54" s="10" t="s">
        <v>29</v>
      </c>
      <c r="W54" s="11">
        <v>0</v>
      </c>
      <c r="X54" s="10">
        <v>3.45</v>
      </c>
      <c r="Y54" s="10">
        <v>4</v>
      </c>
      <c r="Z54" s="11"/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40">
        <f t="shared" si="2"/>
        <v>64.849350649350654</v>
      </c>
      <c r="AQ54" s="14" t="s">
        <v>252</v>
      </c>
      <c r="AR54" s="15" t="s">
        <v>253</v>
      </c>
      <c r="AS54" s="36"/>
    </row>
    <row r="55" spans="1:45" ht="47.25" x14ac:dyDescent="0.25">
      <c r="A55" s="36">
        <v>47</v>
      </c>
      <c r="B55" s="36">
        <v>47</v>
      </c>
      <c r="C55" s="36">
        <v>47</v>
      </c>
      <c r="D55" s="36">
        <v>47</v>
      </c>
      <c r="E55" s="36">
        <v>47</v>
      </c>
      <c r="F55" s="3" t="s">
        <v>23</v>
      </c>
      <c r="G55" s="4">
        <v>375833</v>
      </c>
      <c r="H55" s="5" t="s">
        <v>254</v>
      </c>
      <c r="I55" s="5" t="s">
        <v>236</v>
      </c>
      <c r="J55" s="37">
        <v>32368</v>
      </c>
      <c r="K55" s="6" t="s">
        <v>255</v>
      </c>
      <c r="L55" s="7" t="s">
        <v>27</v>
      </c>
      <c r="M55" s="8" t="s">
        <v>28</v>
      </c>
      <c r="N55" s="9">
        <v>40</v>
      </c>
      <c r="O55" s="10">
        <v>636</v>
      </c>
      <c r="P55" s="10">
        <v>1050</v>
      </c>
      <c r="Q55" s="11">
        <f t="shared" si="0"/>
        <v>12.114285714285714</v>
      </c>
      <c r="R55" s="10">
        <v>588</v>
      </c>
      <c r="S55" s="10">
        <v>1100</v>
      </c>
      <c r="T55" s="11">
        <f t="shared" si="6"/>
        <v>10.690909090909091</v>
      </c>
      <c r="U55" s="10" t="s">
        <v>29</v>
      </c>
      <c r="V55" s="10" t="s">
        <v>29</v>
      </c>
      <c r="W55" s="11">
        <v>0</v>
      </c>
      <c r="X55" s="10">
        <v>3.4</v>
      </c>
      <c r="Y55" s="10">
        <v>4</v>
      </c>
      <c r="Z55" s="11"/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0">
        <f t="shared" si="2"/>
        <v>62.805194805194802</v>
      </c>
      <c r="AQ55" s="14" t="s">
        <v>256</v>
      </c>
      <c r="AR55" s="15" t="s">
        <v>257</v>
      </c>
      <c r="AS55" s="36"/>
    </row>
    <row r="56" spans="1:45" ht="47.25" x14ac:dyDescent="0.25">
      <c r="A56" s="36">
        <v>48</v>
      </c>
      <c r="B56" s="36">
        <v>48</v>
      </c>
      <c r="C56" s="36">
        <v>48</v>
      </c>
      <c r="D56" s="36">
        <v>48</v>
      </c>
      <c r="E56" s="36">
        <v>48</v>
      </c>
      <c r="F56" s="3" t="s">
        <v>23</v>
      </c>
      <c r="G56" s="4">
        <v>375501</v>
      </c>
      <c r="H56" s="5" t="s">
        <v>258</v>
      </c>
      <c r="I56" s="5" t="s">
        <v>259</v>
      </c>
      <c r="J56" s="37">
        <v>34587</v>
      </c>
      <c r="K56" s="6" t="s">
        <v>260</v>
      </c>
      <c r="L56" s="7" t="s">
        <v>27</v>
      </c>
      <c r="M56" s="8" t="s">
        <v>28</v>
      </c>
      <c r="N56" s="9">
        <v>47</v>
      </c>
      <c r="O56" s="10">
        <v>605</v>
      </c>
      <c r="P56" s="10">
        <v>1050</v>
      </c>
      <c r="Q56" s="11">
        <f t="shared" si="0"/>
        <v>11.523809523809524</v>
      </c>
      <c r="R56" s="10" t="s">
        <v>29</v>
      </c>
      <c r="S56" s="10" t="s">
        <v>29</v>
      </c>
      <c r="T56" s="11">
        <v>0</v>
      </c>
      <c r="U56" s="10" t="s">
        <v>29</v>
      </c>
      <c r="V56" s="10" t="s">
        <v>29</v>
      </c>
      <c r="W56" s="11">
        <v>0</v>
      </c>
      <c r="X56" s="10">
        <v>3</v>
      </c>
      <c r="Y56" s="10">
        <v>4</v>
      </c>
      <c r="Z56" s="11"/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0">
        <f t="shared" si="2"/>
        <v>58.523809523809526</v>
      </c>
      <c r="AQ56" s="14" t="s">
        <v>55</v>
      </c>
      <c r="AR56" s="15" t="s">
        <v>261</v>
      </c>
      <c r="AS56" s="36"/>
    </row>
    <row r="57" spans="1:45" x14ac:dyDescent="0.25">
      <c r="F57" s="16"/>
      <c r="G57" s="17"/>
      <c r="H57" s="18"/>
      <c r="I57" s="18"/>
      <c r="J57" s="18"/>
      <c r="L57" s="20"/>
      <c r="M57" s="21"/>
      <c r="N57" s="22"/>
      <c r="O57" s="22"/>
      <c r="P57" s="22"/>
      <c r="Q57" s="23"/>
      <c r="R57" s="22"/>
      <c r="S57" s="22"/>
      <c r="T57" s="23"/>
      <c r="U57" s="22"/>
      <c r="V57" s="22"/>
      <c r="W57" s="23"/>
      <c r="X57" s="22"/>
      <c r="Y57" s="22"/>
      <c r="Z57" s="23"/>
      <c r="AA57" s="22"/>
      <c r="AB57" s="22"/>
      <c r="AC57" s="24"/>
      <c r="AD57" s="22"/>
      <c r="AE57" s="22"/>
      <c r="AF57" s="23"/>
      <c r="AG57" s="22"/>
      <c r="AH57" s="22"/>
      <c r="AI57" s="25"/>
      <c r="AJ57" s="22"/>
      <c r="AK57" s="22"/>
      <c r="AL57" s="25"/>
      <c r="AM57" s="22"/>
      <c r="AN57" s="22"/>
      <c r="AO57" s="25"/>
      <c r="AP57" s="26"/>
    </row>
    <row r="58" spans="1:45" x14ac:dyDescent="0.25">
      <c r="F58" s="16"/>
      <c r="G58" s="17"/>
      <c r="H58" s="18"/>
      <c r="I58" s="18"/>
      <c r="J58" s="18"/>
      <c r="L58" s="20"/>
      <c r="M58" s="21"/>
      <c r="N58" s="22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3"/>
      <c r="AA58" s="22"/>
      <c r="AB58" s="22"/>
      <c r="AC58" s="24"/>
      <c r="AD58" s="22"/>
      <c r="AE58" s="22"/>
      <c r="AF58" s="23"/>
      <c r="AG58" s="22"/>
      <c r="AH58" s="22"/>
      <c r="AI58" s="25"/>
      <c r="AJ58" s="22"/>
      <c r="AK58" s="22"/>
      <c r="AL58" s="25"/>
      <c r="AM58" s="22"/>
      <c r="AN58" s="22"/>
      <c r="AO58" s="25"/>
      <c r="AP58" s="26"/>
    </row>
    <row r="59" spans="1:45" x14ac:dyDescent="0.25">
      <c r="F59" s="16"/>
      <c r="G59" s="17"/>
      <c r="H59" s="18"/>
      <c r="I59" s="18"/>
      <c r="J59" s="18"/>
      <c r="L59" s="20"/>
      <c r="M59" s="21"/>
      <c r="N59" s="22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3"/>
      <c r="AA59" s="22"/>
      <c r="AB59" s="22"/>
      <c r="AC59" s="24"/>
      <c r="AD59" s="22"/>
      <c r="AE59" s="22"/>
      <c r="AF59" s="23"/>
      <c r="AG59" s="22"/>
      <c r="AH59" s="22"/>
      <c r="AI59" s="25"/>
      <c r="AJ59" s="22"/>
      <c r="AK59" s="22"/>
      <c r="AL59" s="25"/>
      <c r="AM59" s="22"/>
      <c r="AN59" s="22"/>
      <c r="AO59" s="25"/>
      <c r="AP59" s="26"/>
    </row>
    <row r="60" spans="1:45" x14ac:dyDescent="0.25">
      <c r="F60" s="16"/>
      <c r="G60" s="17"/>
      <c r="H60" s="18"/>
      <c r="I60" s="18"/>
      <c r="J60" s="18"/>
      <c r="L60" s="20"/>
      <c r="M60" s="21"/>
      <c r="N60" s="22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3"/>
      <c r="AA60" s="22"/>
      <c r="AB60" s="22"/>
      <c r="AC60" s="24"/>
      <c r="AD60" s="22"/>
      <c r="AE60" s="22"/>
      <c r="AF60" s="23"/>
      <c r="AG60" s="22"/>
      <c r="AH60" s="22"/>
      <c r="AI60" s="25"/>
      <c r="AJ60" s="22"/>
      <c r="AK60" s="22"/>
      <c r="AL60" s="25"/>
      <c r="AM60" s="22"/>
      <c r="AN60" s="22"/>
      <c r="AO60" s="25"/>
      <c r="AP60" s="26"/>
    </row>
    <row r="61" spans="1:45" x14ac:dyDescent="0.25">
      <c r="F61" s="16"/>
      <c r="G61" s="17"/>
      <c r="H61" s="18"/>
      <c r="I61" s="18"/>
      <c r="J61" s="18"/>
      <c r="L61" s="20"/>
      <c r="M61" s="21"/>
      <c r="N61" s="22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3"/>
      <c r="AA61" s="22"/>
      <c r="AB61" s="22"/>
      <c r="AC61" s="24"/>
      <c r="AD61" s="22"/>
      <c r="AE61" s="22"/>
      <c r="AF61" s="23"/>
      <c r="AG61" s="22"/>
      <c r="AH61" s="22"/>
      <c r="AI61" s="25"/>
      <c r="AJ61" s="22"/>
      <c r="AK61" s="22"/>
      <c r="AL61" s="25"/>
      <c r="AM61" s="22"/>
      <c r="AN61" s="22"/>
      <c r="AO61" s="25"/>
      <c r="AP61" s="26"/>
    </row>
    <row r="62" spans="1:45" x14ac:dyDescent="0.25">
      <c r="F62" s="16"/>
      <c r="G62" s="17"/>
      <c r="H62" s="18"/>
      <c r="I62" s="18"/>
      <c r="J62" s="18"/>
      <c r="L62" s="20"/>
      <c r="M62" s="21"/>
      <c r="N62" s="22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3"/>
      <c r="AA62" s="22"/>
      <c r="AB62" s="22"/>
      <c r="AC62" s="24"/>
      <c r="AD62" s="22"/>
      <c r="AE62" s="22"/>
      <c r="AF62" s="23"/>
      <c r="AG62" s="22"/>
      <c r="AH62" s="22"/>
      <c r="AI62" s="25"/>
      <c r="AJ62" s="22"/>
      <c r="AK62" s="22"/>
      <c r="AL62" s="25"/>
      <c r="AM62" s="22"/>
      <c r="AN62" s="22"/>
      <c r="AO62" s="25"/>
      <c r="AP62" s="26"/>
    </row>
    <row r="63" spans="1:45" x14ac:dyDescent="0.25">
      <c r="F63" s="16"/>
      <c r="G63" s="17"/>
      <c r="H63" s="18"/>
      <c r="I63" s="18"/>
      <c r="J63" s="18"/>
      <c r="L63" s="20"/>
      <c r="M63" s="21"/>
      <c r="N63" s="22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3"/>
      <c r="AA63" s="22"/>
      <c r="AB63" s="22"/>
      <c r="AC63" s="24"/>
      <c r="AD63" s="22"/>
      <c r="AE63" s="22"/>
      <c r="AF63" s="23"/>
      <c r="AG63" s="22"/>
      <c r="AH63" s="22"/>
      <c r="AI63" s="25"/>
      <c r="AJ63" s="22"/>
      <c r="AK63" s="22"/>
      <c r="AL63" s="25"/>
      <c r="AM63" s="22"/>
      <c r="AN63" s="22"/>
      <c r="AO63" s="25"/>
      <c r="AP63" s="26"/>
    </row>
    <row r="64" spans="1:45" x14ac:dyDescent="0.25">
      <c r="F64" s="16"/>
      <c r="G64" s="17"/>
      <c r="H64" s="18"/>
      <c r="I64" s="18"/>
      <c r="J64" s="18"/>
      <c r="L64" s="20"/>
      <c r="M64" s="21"/>
      <c r="N64" s="22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3"/>
      <c r="AA64" s="22"/>
      <c r="AB64" s="22"/>
      <c r="AC64" s="24"/>
      <c r="AD64" s="22"/>
      <c r="AE64" s="22"/>
      <c r="AF64" s="23"/>
      <c r="AG64" s="22"/>
      <c r="AH64" s="22"/>
      <c r="AI64" s="25"/>
      <c r="AJ64" s="22"/>
      <c r="AK64" s="22"/>
      <c r="AL64" s="25"/>
      <c r="AM64" s="22"/>
      <c r="AN64" s="22"/>
      <c r="AO64" s="25"/>
      <c r="AP64" s="26"/>
    </row>
    <row r="65" spans="6:44" x14ac:dyDescent="0.25">
      <c r="F65" s="16"/>
      <c r="G65" s="17"/>
      <c r="H65" s="18"/>
      <c r="I65" s="18"/>
      <c r="J65" s="18"/>
      <c r="L65" s="20"/>
      <c r="M65" s="21"/>
      <c r="N65" s="22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3"/>
      <c r="AA65" s="22"/>
      <c r="AB65" s="22"/>
      <c r="AC65" s="24"/>
      <c r="AD65" s="22"/>
      <c r="AE65" s="22"/>
      <c r="AF65" s="23"/>
      <c r="AG65" s="22"/>
      <c r="AH65" s="22"/>
      <c r="AI65" s="25"/>
      <c r="AJ65" s="22"/>
      <c r="AK65" s="22"/>
      <c r="AL65" s="25"/>
      <c r="AM65" s="22"/>
      <c r="AN65" s="22"/>
      <c r="AO65" s="25"/>
      <c r="AP65" s="26"/>
    </row>
    <row r="66" spans="6:44" x14ac:dyDescent="0.25">
      <c r="F66" s="16"/>
      <c r="G66" s="17"/>
      <c r="H66" s="18"/>
      <c r="I66" s="18"/>
      <c r="J66" s="18"/>
      <c r="L66" s="20"/>
      <c r="M66" s="21"/>
      <c r="N66" s="22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3"/>
      <c r="AA66" s="22"/>
      <c r="AB66" s="22"/>
      <c r="AC66" s="24"/>
      <c r="AD66" s="22"/>
      <c r="AE66" s="22"/>
      <c r="AF66" s="23"/>
      <c r="AG66" s="22"/>
      <c r="AH66" s="22"/>
      <c r="AI66" s="25"/>
      <c r="AJ66" s="22"/>
      <c r="AK66" s="22"/>
      <c r="AL66" s="25"/>
      <c r="AM66" s="22"/>
      <c r="AN66" s="22"/>
      <c r="AO66" s="25"/>
      <c r="AP66" s="26"/>
    </row>
    <row r="67" spans="6:44" x14ac:dyDescent="0.25">
      <c r="F67" s="16"/>
      <c r="G67" s="17"/>
      <c r="H67" s="18"/>
      <c r="I67" s="18"/>
      <c r="J67" s="18"/>
      <c r="L67" s="20"/>
      <c r="M67" s="21"/>
      <c r="N67" s="22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3"/>
      <c r="AA67" s="22"/>
      <c r="AB67" s="22"/>
      <c r="AC67" s="24"/>
      <c r="AD67" s="22"/>
      <c r="AE67" s="22"/>
      <c r="AF67" s="23"/>
      <c r="AG67" s="22"/>
      <c r="AH67" s="22"/>
      <c r="AI67" s="25"/>
      <c r="AJ67" s="22"/>
      <c r="AK67" s="22"/>
      <c r="AL67" s="25"/>
      <c r="AM67" s="22"/>
      <c r="AN67" s="22"/>
      <c r="AO67" s="25"/>
      <c r="AP67" s="26"/>
    </row>
    <row r="68" spans="6:44" s="27" customFormat="1" x14ac:dyDescent="0.25">
      <c r="F68" s="16"/>
      <c r="G68" s="17"/>
      <c r="H68" s="18"/>
      <c r="I68" s="18"/>
      <c r="J68" s="18"/>
      <c r="K68" s="19"/>
      <c r="L68" s="20"/>
      <c r="M68" s="21"/>
      <c r="N68" s="22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3"/>
      <c r="AA68" s="22"/>
      <c r="AB68" s="22"/>
      <c r="AC68" s="24"/>
      <c r="AD68" s="22"/>
      <c r="AE68" s="22"/>
      <c r="AF68" s="23"/>
      <c r="AG68" s="22"/>
      <c r="AH68" s="22"/>
      <c r="AI68" s="25"/>
      <c r="AJ68" s="22"/>
      <c r="AK68" s="22"/>
      <c r="AL68" s="25"/>
      <c r="AM68" s="22"/>
      <c r="AN68" s="22"/>
      <c r="AO68" s="25"/>
      <c r="AP68" s="26"/>
      <c r="AR68" s="28"/>
    </row>
    <row r="69" spans="6:44" s="27" customFormat="1" x14ac:dyDescent="0.25">
      <c r="F69" s="16"/>
      <c r="G69" s="17"/>
      <c r="H69" s="18"/>
      <c r="I69" s="18"/>
      <c r="J69" s="18"/>
      <c r="K69" s="19"/>
      <c r="L69" s="20"/>
      <c r="M69" s="21"/>
      <c r="N69" s="22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3"/>
      <c r="AA69" s="22"/>
      <c r="AB69" s="22"/>
      <c r="AC69" s="24"/>
      <c r="AD69" s="22"/>
      <c r="AE69" s="22"/>
      <c r="AF69" s="23"/>
      <c r="AG69" s="22"/>
      <c r="AH69" s="22"/>
      <c r="AI69" s="25"/>
      <c r="AJ69" s="22"/>
      <c r="AK69" s="22"/>
      <c r="AL69" s="25"/>
      <c r="AM69" s="22"/>
      <c r="AN69" s="22"/>
      <c r="AO69" s="25"/>
      <c r="AP69" s="26"/>
      <c r="AR69" s="28"/>
    </row>
    <row r="70" spans="6:44" s="27" customFormat="1" x14ac:dyDescent="0.25">
      <c r="F70" s="16"/>
      <c r="G70" s="17"/>
      <c r="H70" s="18"/>
      <c r="I70" s="18"/>
      <c r="J70" s="18"/>
      <c r="K70" s="19"/>
      <c r="L70" s="20"/>
      <c r="M70" s="21"/>
      <c r="N70" s="22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3"/>
      <c r="AA70" s="22"/>
      <c r="AB70" s="22"/>
      <c r="AC70" s="24"/>
      <c r="AD70" s="22"/>
      <c r="AE70" s="22"/>
      <c r="AF70" s="23"/>
      <c r="AG70" s="22"/>
      <c r="AH70" s="22"/>
      <c r="AI70" s="25"/>
      <c r="AJ70" s="22"/>
      <c r="AK70" s="22"/>
      <c r="AL70" s="25"/>
      <c r="AM70" s="22"/>
      <c r="AN70" s="22"/>
      <c r="AO70" s="25"/>
      <c r="AP70" s="26"/>
      <c r="AR70" s="28"/>
    </row>
    <row r="71" spans="6:44" s="27" customFormat="1" x14ac:dyDescent="0.25">
      <c r="F71" s="16"/>
      <c r="G71" s="17"/>
      <c r="H71" s="18"/>
      <c r="I71" s="18"/>
      <c r="J71" s="18"/>
      <c r="K71" s="19"/>
      <c r="L71" s="20"/>
      <c r="M71" s="21"/>
      <c r="N71" s="22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3"/>
      <c r="AA71" s="22"/>
      <c r="AB71" s="22"/>
      <c r="AC71" s="24"/>
      <c r="AD71" s="22"/>
      <c r="AE71" s="22"/>
      <c r="AF71" s="23"/>
      <c r="AG71" s="22"/>
      <c r="AH71" s="22"/>
      <c r="AI71" s="25"/>
      <c r="AJ71" s="22"/>
      <c r="AK71" s="22"/>
      <c r="AL71" s="25"/>
      <c r="AM71" s="22"/>
      <c r="AN71" s="22"/>
      <c r="AO71" s="25"/>
      <c r="AP71" s="26"/>
      <c r="AR71" s="28"/>
    </row>
    <row r="72" spans="6:44" s="27" customFormat="1" x14ac:dyDescent="0.25">
      <c r="F72" s="16"/>
      <c r="G72" s="17"/>
      <c r="H72" s="18"/>
      <c r="I72" s="18"/>
      <c r="J72" s="18"/>
      <c r="K72" s="19"/>
      <c r="L72" s="20"/>
      <c r="M72" s="21"/>
      <c r="N72" s="22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3"/>
      <c r="AA72" s="22"/>
      <c r="AB72" s="22"/>
      <c r="AC72" s="24"/>
      <c r="AD72" s="22"/>
      <c r="AE72" s="22"/>
      <c r="AF72" s="23"/>
      <c r="AG72" s="22"/>
      <c r="AH72" s="22"/>
      <c r="AI72" s="25"/>
      <c r="AJ72" s="22"/>
      <c r="AK72" s="22"/>
      <c r="AL72" s="25"/>
      <c r="AM72" s="22"/>
      <c r="AN72" s="22"/>
      <c r="AO72" s="25"/>
      <c r="AP72" s="26"/>
      <c r="AR72" s="28"/>
    </row>
    <row r="73" spans="6:44" s="27" customFormat="1" x14ac:dyDescent="0.25">
      <c r="F73" s="16"/>
      <c r="G73" s="17"/>
      <c r="H73" s="18"/>
      <c r="I73" s="18"/>
      <c r="J73" s="18"/>
      <c r="K73" s="19"/>
      <c r="L73" s="20"/>
      <c r="M73" s="21"/>
      <c r="N73" s="22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3"/>
      <c r="AA73" s="22"/>
      <c r="AB73" s="22"/>
      <c r="AC73" s="24"/>
      <c r="AD73" s="22"/>
      <c r="AE73" s="22"/>
      <c r="AF73" s="23"/>
      <c r="AG73" s="22"/>
      <c r="AH73" s="22"/>
      <c r="AI73" s="25"/>
      <c r="AJ73" s="22"/>
      <c r="AK73" s="22"/>
      <c r="AL73" s="25"/>
      <c r="AM73" s="22"/>
      <c r="AN73" s="22"/>
      <c r="AO73" s="25"/>
      <c r="AP73" s="26"/>
      <c r="AR73" s="28"/>
    </row>
    <row r="74" spans="6:44" s="27" customFormat="1" x14ac:dyDescent="0.25">
      <c r="F74" s="16"/>
      <c r="G74" s="17"/>
      <c r="H74" s="18"/>
      <c r="I74" s="18"/>
      <c r="J74" s="18"/>
      <c r="K74" s="19"/>
      <c r="L74" s="20"/>
      <c r="M74" s="21"/>
      <c r="N74" s="22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3"/>
      <c r="AA74" s="22"/>
      <c r="AB74" s="22"/>
      <c r="AC74" s="24"/>
      <c r="AD74" s="22"/>
      <c r="AE74" s="22"/>
      <c r="AF74" s="23"/>
      <c r="AG74" s="22"/>
      <c r="AH74" s="22"/>
      <c r="AI74" s="25"/>
      <c r="AJ74" s="22"/>
      <c r="AK74" s="22"/>
      <c r="AL74" s="25"/>
      <c r="AM74" s="22"/>
      <c r="AN74" s="22"/>
      <c r="AO74" s="25"/>
      <c r="AP74" s="26"/>
      <c r="AR74" s="28"/>
    </row>
    <row r="75" spans="6:44" s="27" customFormat="1" x14ac:dyDescent="0.25">
      <c r="F75" s="16"/>
      <c r="G75" s="17"/>
      <c r="H75" s="18"/>
      <c r="I75" s="18"/>
      <c r="J75" s="18"/>
      <c r="K75" s="19"/>
      <c r="L75" s="20"/>
      <c r="M75" s="21"/>
      <c r="N75" s="22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3"/>
      <c r="AA75" s="22"/>
      <c r="AB75" s="22"/>
      <c r="AC75" s="24"/>
      <c r="AD75" s="22"/>
      <c r="AE75" s="22"/>
      <c r="AF75" s="23"/>
      <c r="AG75" s="22"/>
      <c r="AH75" s="22"/>
      <c r="AI75" s="25"/>
      <c r="AJ75" s="22"/>
      <c r="AK75" s="22"/>
      <c r="AL75" s="25"/>
      <c r="AM75" s="22"/>
      <c r="AN75" s="22"/>
      <c r="AO75" s="25"/>
      <c r="AP75" s="26"/>
      <c r="AR75" s="28"/>
    </row>
    <row r="76" spans="6:44" s="27" customFormat="1" x14ac:dyDescent="0.25">
      <c r="F76" s="16"/>
      <c r="G76" s="17"/>
      <c r="H76" s="18"/>
      <c r="I76" s="18"/>
      <c r="J76" s="18"/>
      <c r="K76" s="19"/>
      <c r="L76" s="20"/>
      <c r="M76" s="21"/>
      <c r="N76" s="22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3"/>
      <c r="AA76" s="22"/>
      <c r="AB76" s="22"/>
      <c r="AC76" s="24"/>
      <c r="AD76" s="22"/>
      <c r="AE76" s="22"/>
      <c r="AF76" s="23"/>
      <c r="AG76" s="22"/>
      <c r="AH76" s="22"/>
      <c r="AI76" s="25"/>
      <c r="AJ76" s="22"/>
      <c r="AK76" s="22"/>
      <c r="AL76" s="25"/>
      <c r="AM76" s="22"/>
      <c r="AN76" s="22"/>
      <c r="AO76" s="25"/>
      <c r="AP76" s="26"/>
      <c r="AR76" s="28"/>
    </row>
    <row r="77" spans="6:44" s="27" customFormat="1" x14ac:dyDescent="0.25">
      <c r="F77" s="16"/>
      <c r="G77" s="17"/>
      <c r="H77" s="18"/>
      <c r="I77" s="18"/>
      <c r="J77" s="18"/>
      <c r="K77" s="19"/>
      <c r="L77" s="20"/>
      <c r="M77" s="21"/>
      <c r="N77" s="22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3"/>
      <c r="AA77" s="22"/>
      <c r="AB77" s="22"/>
      <c r="AC77" s="24"/>
      <c r="AD77" s="22"/>
      <c r="AE77" s="22"/>
      <c r="AF77" s="23"/>
      <c r="AG77" s="22"/>
      <c r="AH77" s="22"/>
      <c r="AI77" s="25"/>
      <c r="AJ77" s="22"/>
      <c r="AK77" s="22"/>
      <c r="AL77" s="25"/>
      <c r="AM77" s="22"/>
      <c r="AN77" s="22"/>
      <c r="AO77" s="25"/>
      <c r="AP77" s="26"/>
      <c r="AR77" s="28"/>
    </row>
    <row r="78" spans="6:44" s="27" customFormat="1" x14ac:dyDescent="0.25">
      <c r="F78" s="16"/>
      <c r="G78" s="17"/>
      <c r="H78" s="18"/>
      <c r="I78" s="18"/>
      <c r="J78" s="18"/>
      <c r="K78" s="19"/>
      <c r="L78" s="20"/>
      <c r="M78" s="21"/>
      <c r="N78" s="22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3"/>
      <c r="AA78" s="22"/>
      <c r="AB78" s="22"/>
      <c r="AC78" s="24"/>
      <c r="AD78" s="22"/>
      <c r="AE78" s="22"/>
      <c r="AF78" s="23"/>
      <c r="AG78" s="22"/>
      <c r="AH78" s="22"/>
      <c r="AI78" s="25"/>
      <c r="AJ78" s="22"/>
      <c r="AK78" s="22"/>
      <c r="AL78" s="25"/>
      <c r="AM78" s="22"/>
      <c r="AN78" s="22"/>
      <c r="AO78" s="25"/>
      <c r="AP78" s="26"/>
      <c r="AR78" s="28"/>
    </row>
    <row r="79" spans="6:44" s="27" customFormat="1" x14ac:dyDescent="0.25">
      <c r="F79" s="16"/>
      <c r="G79" s="17"/>
      <c r="H79" s="18"/>
      <c r="I79" s="18"/>
      <c r="J79" s="18"/>
      <c r="K79" s="19"/>
      <c r="L79" s="20"/>
      <c r="M79" s="21"/>
      <c r="N79" s="22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3"/>
      <c r="AA79" s="22"/>
      <c r="AB79" s="22"/>
      <c r="AC79" s="24"/>
      <c r="AD79" s="22"/>
      <c r="AE79" s="22"/>
      <c r="AF79" s="23"/>
      <c r="AG79" s="22"/>
      <c r="AH79" s="22"/>
      <c r="AI79" s="25"/>
      <c r="AJ79" s="22"/>
      <c r="AK79" s="22"/>
      <c r="AL79" s="25"/>
      <c r="AM79" s="22"/>
      <c r="AN79" s="22"/>
      <c r="AO79" s="25"/>
      <c r="AP79" s="26"/>
      <c r="AR79" s="28"/>
    </row>
    <row r="80" spans="6:44" s="27" customFormat="1" x14ac:dyDescent="0.25">
      <c r="F80" s="16"/>
      <c r="G80" s="17"/>
      <c r="H80" s="18"/>
      <c r="I80" s="18"/>
      <c r="J80" s="18"/>
      <c r="K80" s="19"/>
      <c r="L80" s="20"/>
      <c r="M80" s="21"/>
      <c r="N80" s="22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4"/>
      <c r="AD80" s="22"/>
      <c r="AE80" s="22"/>
      <c r="AF80" s="23"/>
      <c r="AG80" s="22"/>
      <c r="AH80" s="22"/>
      <c r="AI80" s="25"/>
      <c r="AJ80" s="22"/>
      <c r="AK80" s="22"/>
      <c r="AL80" s="25"/>
      <c r="AM80" s="22"/>
      <c r="AN80" s="22"/>
      <c r="AO80" s="25"/>
      <c r="AP80" s="26"/>
      <c r="AR80" s="28"/>
    </row>
    <row r="81" spans="6:44" s="27" customFormat="1" x14ac:dyDescent="0.25">
      <c r="F81" s="16"/>
      <c r="G81" s="17"/>
      <c r="H81" s="18"/>
      <c r="I81" s="18"/>
      <c r="J81" s="18"/>
      <c r="K81" s="19"/>
      <c r="L81" s="20"/>
      <c r="M81" s="21"/>
      <c r="N81" s="22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3"/>
      <c r="AA81" s="22"/>
      <c r="AB81" s="22"/>
      <c r="AC81" s="24"/>
      <c r="AD81" s="22"/>
      <c r="AE81" s="22"/>
      <c r="AF81" s="23"/>
      <c r="AG81" s="22"/>
      <c r="AH81" s="22"/>
      <c r="AI81" s="25"/>
      <c r="AJ81" s="22"/>
      <c r="AK81" s="22"/>
      <c r="AL81" s="25"/>
      <c r="AM81" s="22"/>
      <c r="AN81" s="22"/>
      <c r="AO81" s="25"/>
      <c r="AP81" s="26"/>
      <c r="AR81" s="28"/>
    </row>
    <row r="82" spans="6:44" s="27" customFormat="1" x14ac:dyDescent="0.25">
      <c r="F82" s="16"/>
      <c r="G82" s="17"/>
      <c r="H82" s="18"/>
      <c r="I82" s="18"/>
      <c r="J82" s="18"/>
      <c r="K82" s="19"/>
      <c r="L82" s="20"/>
      <c r="M82" s="21"/>
      <c r="N82" s="22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4"/>
      <c r="AD82" s="22"/>
      <c r="AE82" s="22"/>
      <c r="AF82" s="23"/>
      <c r="AG82" s="22"/>
      <c r="AH82" s="22"/>
      <c r="AI82" s="25"/>
      <c r="AJ82" s="22"/>
      <c r="AK82" s="22"/>
      <c r="AL82" s="25"/>
      <c r="AM82" s="22"/>
      <c r="AN82" s="22"/>
      <c r="AO82" s="25"/>
      <c r="AP82" s="26"/>
      <c r="AR82" s="28"/>
    </row>
    <row r="83" spans="6:44" s="27" customFormat="1" x14ac:dyDescent="0.25">
      <c r="F83" s="16"/>
      <c r="G83" s="17"/>
      <c r="H83" s="18"/>
      <c r="I83" s="18"/>
      <c r="J83" s="18"/>
      <c r="K83" s="19"/>
      <c r="L83" s="20"/>
      <c r="M83" s="21"/>
      <c r="N83" s="22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3"/>
      <c r="AA83" s="22"/>
      <c r="AB83" s="22"/>
      <c r="AC83" s="24"/>
      <c r="AD83" s="22"/>
      <c r="AE83" s="22"/>
      <c r="AF83" s="23"/>
      <c r="AG83" s="22"/>
      <c r="AH83" s="22"/>
      <c r="AI83" s="25"/>
      <c r="AJ83" s="22"/>
      <c r="AK83" s="22"/>
      <c r="AL83" s="25"/>
      <c r="AM83" s="22"/>
      <c r="AN83" s="22"/>
      <c r="AO83" s="25"/>
      <c r="AP83" s="26"/>
      <c r="AR83" s="28"/>
    </row>
    <row r="84" spans="6:44" s="27" customFormat="1" x14ac:dyDescent="0.25">
      <c r="F84" s="16"/>
      <c r="G84" s="17"/>
      <c r="H84" s="18"/>
      <c r="I84" s="18"/>
      <c r="J84" s="18"/>
      <c r="K84" s="19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  <c r="AR84" s="28"/>
    </row>
    <row r="85" spans="6:44" s="27" customFormat="1" x14ac:dyDescent="0.25">
      <c r="F85" s="16"/>
      <c r="G85" s="17"/>
      <c r="H85" s="18"/>
      <c r="I85" s="18"/>
      <c r="J85" s="18"/>
      <c r="K85" s="19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  <c r="AR85" s="28"/>
    </row>
    <row r="86" spans="6:44" s="27" customFormat="1" x14ac:dyDescent="0.25">
      <c r="F86" s="16"/>
      <c r="G86" s="17"/>
      <c r="H86" s="18"/>
      <c r="I86" s="18"/>
      <c r="J86" s="18"/>
      <c r="K86" s="19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  <c r="AR86" s="28"/>
    </row>
    <row r="87" spans="6:44" s="27" customFormat="1" x14ac:dyDescent="0.25">
      <c r="F87" s="16"/>
      <c r="G87" s="17"/>
      <c r="H87" s="18"/>
      <c r="I87" s="18"/>
      <c r="J87" s="18"/>
      <c r="K87" s="19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  <c r="AR87" s="28"/>
    </row>
    <row r="88" spans="6:44" s="27" customFormat="1" x14ac:dyDescent="0.25">
      <c r="F88" s="16"/>
      <c r="G88" s="17"/>
      <c r="H88" s="18"/>
      <c r="I88" s="18"/>
      <c r="J88" s="18"/>
      <c r="K88" s="19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  <c r="AR88" s="28"/>
    </row>
    <row r="89" spans="6:44" s="27" customFormat="1" x14ac:dyDescent="0.25">
      <c r="F89" s="16"/>
      <c r="G89" s="17"/>
      <c r="H89" s="18"/>
      <c r="I89" s="18"/>
      <c r="J89" s="18"/>
      <c r="K89" s="19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  <c r="AR89" s="28"/>
    </row>
    <row r="90" spans="6:44" s="27" customFormat="1" x14ac:dyDescent="0.25">
      <c r="F90" s="16"/>
      <c r="G90" s="17"/>
      <c r="H90" s="18"/>
      <c r="I90" s="18"/>
      <c r="J90" s="18"/>
      <c r="K90" s="19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  <c r="AR90" s="28"/>
    </row>
    <row r="91" spans="6:44" s="27" customFormat="1" x14ac:dyDescent="0.25">
      <c r="F91" s="16"/>
      <c r="G91" s="17"/>
      <c r="H91" s="18"/>
      <c r="I91" s="18"/>
      <c r="J91" s="18"/>
      <c r="K91" s="19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  <c r="AR91" s="28"/>
    </row>
    <row r="92" spans="6:44" s="27" customFormat="1" x14ac:dyDescent="0.25">
      <c r="F92" s="16"/>
      <c r="G92" s="17"/>
      <c r="H92" s="18"/>
      <c r="I92" s="18"/>
      <c r="J92" s="18"/>
      <c r="K92" s="19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  <c r="AR92" s="28"/>
    </row>
    <row r="93" spans="6:44" s="27" customFormat="1" x14ac:dyDescent="0.25">
      <c r="F93" s="16"/>
      <c r="G93" s="17"/>
      <c r="H93" s="18"/>
      <c r="I93" s="18"/>
      <c r="J93" s="18"/>
      <c r="K93" s="19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  <c r="AR93" s="28"/>
    </row>
    <row r="94" spans="6:44" s="27" customFormat="1" x14ac:dyDescent="0.25"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6:44" s="27" customFormat="1" x14ac:dyDescent="0.25"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6:44" s="27" customFormat="1" x14ac:dyDescent="0.25"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6:44" s="27" customFormat="1" x14ac:dyDescent="0.25"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6:44" s="27" customFormat="1" x14ac:dyDescent="0.25"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6:44" s="27" customFormat="1" x14ac:dyDescent="0.25"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6:44" s="27" customFormat="1" x14ac:dyDescent="0.25"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6:44" s="27" customFormat="1" x14ac:dyDescent="0.25"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22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29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18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6:44" s="27" customFormat="1" x14ac:dyDescent="0.25"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6:44" s="27" customFormat="1" x14ac:dyDescent="0.25"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6:44" s="27" customFormat="1" x14ac:dyDescent="0.25"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6:44" s="27" customFormat="1" x14ac:dyDescent="0.25"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6:44" s="27" customFormat="1" x14ac:dyDescent="0.25"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6:44" s="27" customFormat="1" x14ac:dyDescent="0.25"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6:44" s="27" customFormat="1" x14ac:dyDescent="0.25"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6:44" s="27" customFormat="1" x14ac:dyDescent="0.25"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6:44" s="27" customFormat="1" x14ac:dyDescent="0.25"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6:44" s="27" customFormat="1" x14ac:dyDescent="0.25"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6:44" s="27" customFormat="1" x14ac:dyDescent="0.25"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</sheetData>
  <sortState xmlns:xlrd2="http://schemas.microsoft.com/office/spreadsheetml/2017/richdata2" ref="C9:AS56">
    <sortCondition descending="1" ref="AP9:AP56"/>
  </sortState>
  <mergeCells count="25">
    <mergeCell ref="A7:E8"/>
    <mergeCell ref="I7:I8"/>
    <mergeCell ref="K7:K8"/>
    <mergeCell ref="U7:W7"/>
    <mergeCell ref="J7:J8"/>
    <mergeCell ref="L7:L8"/>
    <mergeCell ref="M7:M8"/>
    <mergeCell ref="N7:N8"/>
    <mergeCell ref="O7:Q7"/>
    <mergeCell ref="R7:T7"/>
    <mergeCell ref="AS7:AS8"/>
    <mergeCell ref="L3:AH5"/>
    <mergeCell ref="E6:AR6"/>
    <mergeCell ref="AQ7:AQ8"/>
    <mergeCell ref="AR7:AR8"/>
    <mergeCell ref="AA7:AC7"/>
    <mergeCell ref="AD7:AF7"/>
    <mergeCell ref="AG7:AI7"/>
    <mergeCell ref="AJ7:AL7"/>
    <mergeCell ref="AM7:AO7"/>
    <mergeCell ref="AP7:AP8"/>
    <mergeCell ref="X7:Z7"/>
    <mergeCell ref="F7:F8"/>
    <mergeCell ref="G7:G8"/>
    <mergeCell ref="H7:H8"/>
  </mergeCells>
  <pageMargins left="1.03" right="0.22" top="0.5" bottom="0.37" header="0.17" footer="0.17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BARI KOT</vt:lpstr>
      <vt:lpstr>'UC BARI KOT'!_FilterDatabase</vt:lpstr>
      <vt:lpstr>'UC BARI KOT'!Print_Titles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2022-08-04T21:07:51Z</cp:lastPrinted>
  <dcterms:created xsi:type="dcterms:W3CDTF">2022-08-03T17:21:09Z</dcterms:created>
  <dcterms:modified xsi:type="dcterms:W3CDTF">2022-09-18T10:22:08Z</dcterms:modified>
</cp:coreProperties>
</file>