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HWAZAKHELA\"/>
    </mc:Choice>
  </mc:AlternateContent>
  <xr:revisionPtr revIDLastSave="0" documentId="13_ncr:1_{96AB634F-D4BD-4200-9726-27FDA47EA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JANO CHAMTALAI" sheetId="1" r:id="rId1"/>
  </sheets>
  <definedNames>
    <definedName name="_xlnm._FilterDatabase" localSheetId="0">'UC JANO CHAMTALAI'!$D$3:$CH$109</definedName>
    <definedName name="_xlnm.Print_Titles" localSheetId="0">'UC JANO CHAMTALAI'!$2:$3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1" l="1"/>
  <c r="R24" i="1"/>
  <c r="X26" i="1"/>
  <c r="X5" i="1"/>
  <c r="R109" i="1" l="1"/>
  <c r="O109" i="1"/>
  <c r="AD108" i="1"/>
  <c r="R108" i="1"/>
  <c r="O108" i="1"/>
  <c r="O33" i="1"/>
  <c r="AN33" i="1" s="1"/>
  <c r="R107" i="1"/>
  <c r="O107" i="1"/>
  <c r="AN107" i="1" s="1"/>
  <c r="R106" i="1"/>
  <c r="O106" i="1"/>
  <c r="R64" i="1"/>
  <c r="O64" i="1"/>
  <c r="R67" i="1"/>
  <c r="O67" i="1"/>
  <c r="AN67" i="1" s="1"/>
  <c r="O24" i="1"/>
  <c r="AN24" i="1" s="1"/>
  <c r="R105" i="1"/>
  <c r="O105" i="1"/>
  <c r="U104" i="1"/>
  <c r="R104" i="1"/>
  <c r="O104" i="1"/>
  <c r="AN104" i="1" s="1"/>
  <c r="R103" i="1"/>
  <c r="O103" i="1"/>
  <c r="AN103" i="1" s="1"/>
  <c r="R102" i="1"/>
  <c r="O102" i="1"/>
  <c r="R55" i="1"/>
  <c r="O55" i="1"/>
  <c r="AN55" i="1" s="1"/>
  <c r="R101" i="1"/>
  <c r="O101" i="1"/>
  <c r="R100" i="1"/>
  <c r="O100" i="1"/>
  <c r="AN100" i="1" s="1"/>
  <c r="R99" i="1"/>
  <c r="O99" i="1"/>
  <c r="R49" i="1"/>
  <c r="O49" i="1"/>
  <c r="AN49" i="1" s="1"/>
  <c r="R98" i="1"/>
  <c r="O98" i="1"/>
  <c r="R97" i="1"/>
  <c r="O97" i="1"/>
  <c r="R96" i="1"/>
  <c r="O96" i="1"/>
  <c r="R45" i="1"/>
  <c r="O45" i="1"/>
  <c r="R48" i="1"/>
  <c r="O48" i="1"/>
  <c r="R35" i="1"/>
  <c r="O35" i="1"/>
  <c r="AN35" i="1" s="1"/>
  <c r="R47" i="1"/>
  <c r="O47" i="1"/>
  <c r="R95" i="1"/>
  <c r="O95" i="1"/>
  <c r="AN95" i="1" s="1"/>
  <c r="U94" i="1"/>
  <c r="R94" i="1"/>
  <c r="O94" i="1"/>
  <c r="U93" i="1"/>
  <c r="R93" i="1"/>
  <c r="O93" i="1"/>
  <c r="R42" i="1"/>
  <c r="O42" i="1"/>
  <c r="AN42" i="1" s="1"/>
  <c r="R32" i="1"/>
  <c r="O32" i="1"/>
  <c r="R92" i="1"/>
  <c r="O92" i="1"/>
  <c r="R91" i="1"/>
  <c r="O91" i="1"/>
  <c r="R44" i="1"/>
  <c r="O44" i="1"/>
  <c r="U82" i="1"/>
  <c r="R82" i="1"/>
  <c r="O82" i="1"/>
  <c r="R90" i="1"/>
  <c r="O90" i="1"/>
  <c r="U89" i="1"/>
  <c r="R89" i="1"/>
  <c r="O89" i="1"/>
  <c r="R88" i="1"/>
  <c r="O88" i="1"/>
  <c r="AN88" i="1" s="1"/>
  <c r="R34" i="1"/>
  <c r="O34" i="1"/>
  <c r="U87" i="1"/>
  <c r="R87" i="1"/>
  <c r="O87" i="1"/>
  <c r="AD86" i="1"/>
  <c r="U86" i="1"/>
  <c r="R86" i="1"/>
  <c r="O86" i="1"/>
  <c r="U85" i="1"/>
  <c r="R85" i="1"/>
  <c r="O85" i="1"/>
  <c r="U84" i="1"/>
  <c r="R84" i="1"/>
  <c r="O84" i="1"/>
  <c r="R57" i="1"/>
  <c r="O57" i="1"/>
  <c r="AA83" i="1"/>
  <c r="U83" i="1"/>
  <c r="R83" i="1"/>
  <c r="O83" i="1"/>
  <c r="AA81" i="1"/>
  <c r="U81" i="1"/>
  <c r="R81" i="1"/>
  <c r="O81" i="1"/>
  <c r="AG23" i="1"/>
  <c r="AD23" i="1"/>
  <c r="R23" i="1"/>
  <c r="O23" i="1"/>
  <c r="R29" i="1"/>
  <c r="O29" i="1"/>
  <c r="R19" i="1"/>
  <c r="O19" i="1"/>
  <c r="U80" i="1"/>
  <c r="R80" i="1"/>
  <c r="O80" i="1"/>
  <c r="R79" i="1"/>
  <c r="O79" i="1"/>
  <c r="U78" i="1"/>
  <c r="R78" i="1"/>
  <c r="O78" i="1"/>
  <c r="R22" i="1"/>
  <c r="O22" i="1"/>
  <c r="X77" i="1"/>
  <c r="R77" i="1"/>
  <c r="O77" i="1"/>
  <c r="AA76" i="1"/>
  <c r="U76" i="1"/>
  <c r="R76" i="1"/>
  <c r="O76" i="1"/>
  <c r="AD75" i="1"/>
  <c r="AA75" i="1"/>
  <c r="U75" i="1"/>
  <c r="R75" i="1"/>
  <c r="O75" i="1"/>
  <c r="R9" i="1"/>
  <c r="O9" i="1"/>
  <c r="AA74" i="1"/>
  <c r="U74" i="1"/>
  <c r="R74" i="1"/>
  <c r="O74" i="1"/>
  <c r="R10" i="1"/>
  <c r="O10" i="1"/>
  <c r="AD73" i="1"/>
  <c r="AA73" i="1"/>
  <c r="U73" i="1"/>
  <c r="R73" i="1"/>
  <c r="O73" i="1"/>
  <c r="R17" i="1"/>
  <c r="O17" i="1"/>
  <c r="AA72" i="1"/>
  <c r="U72" i="1"/>
  <c r="R72" i="1"/>
  <c r="O72" i="1"/>
  <c r="U71" i="1"/>
  <c r="R71" i="1"/>
  <c r="O71" i="1"/>
  <c r="AA70" i="1"/>
  <c r="U70" i="1"/>
  <c r="R70" i="1"/>
  <c r="O70" i="1"/>
  <c r="X69" i="1"/>
  <c r="R69" i="1"/>
  <c r="O69" i="1"/>
  <c r="AD68" i="1"/>
  <c r="AA68" i="1"/>
  <c r="U68" i="1"/>
  <c r="R68" i="1"/>
  <c r="O68" i="1"/>
  <c r="AD30" i="1"/>
  <c r="U30" i="1"/>
  <c r="R30" i="1"/>
  <c r="O30" i="1"/>
  <c r="AA66" i="1"/>
  <c r="U66" i="1"/>
  <c r="R66" i="1"/>
  <c r="O66" i="1"/>
  <c r="AD18" i="1"/>
  <c r="R18" i="1"/>
  <c r="O18" i="1"/>
  <c r="AD65" i="1"/>
  <c r="AA65" i="1"/>
  <c r="U65" i="1"/>
  <c r="R65" i="1"/>
  <c r="O65" i="1"/>
  <c r="AG63" i="1"/>
  <c r="AD63" i="1"/>
  <c r="AA63" i="1"/>
  <c r="U63" i="1"/>
  <c r="R63" i="1"/>
  <c r="O63" i="1"/>
  <c r="AA62" i="1"/>
  <c r="U62" i="1"/>
  <c r="R62" i="1"/>
  <c r="O62" i="1"/>
  <c r="AA61" i="1"/>
  <c r="U61" i="1"/>
  <c r="R61" i="1"/>
  <c r="O61" i="1"/>
  <c r="AD59" i="1"/>
  <c r="AA59" i="1"/>
  <c r="U59" i="1"/>
  <c r="R59" i="1"/>
  <c r="O59" i="1"/>
  <c r="AA58" i="1"/>
  <c r="U58" i="1"/>
  <c r="R58" i="1"/>
  <c r="O58" i="1"/>
  <c r="X56" i="1"/>
  <c r="R56" i="1"/>
  <c r="O56" i="1"/>
  <c r="R4" i="1"/>
  <c r="O4" i="1"/>
  <c r="AG54" i="1"/>
  <c r="AD54" i="1"/>
  <c r="AA54" i="1"/>
  <c r="U54" i="1"/>
  <c r="R54" i="1"/>
  <c r="O54" i="1"/>
  <c r="X51" i="1"/>
  <c r="R51" i="1"/>
  <c r="O51" i="1"/>
  <c r="X53" i="1"/>
  <c r="R53" i="1"/>
  <c r="O53" i="1"/>
  <c r="AD26" i="1"/>
  <c r="R26" i="1"/>
  <c r="O26" i="1"/>
  <c r="R5" i="1"/>
  <c r="O5" i="1"/>
  <c r="AD52" i="1"/>
  <c r="AA52" i="1"/>
  <c r="U52" i="1"/>
  <c r="R52" i="1"/>
  <c r="O52" i="1"/>
  <c r="X50" i="1"/>
  <c r="R50" i="1"/>
  <c r="O50" i="1"/>
  <c r="AJ46" i="1"/>
  <c r="X46" i="1"/>
  <c r="R46" i="1"/>
  <c r="O46" i="1"/>
  <c r="AA43" i="1"/>
  <c r="U43" i="1"/>
  <c r="R43" i="1"/>
  <c r="O43" i="1"/>
  <c r="X41" i="1"/>
  <c r="R41" i="1"/>
  <c r="O41" i="1"/>
  <c r="X40" i="1"/>
  <c r="R40" i="1"/>
  <c r="O40" i="1"/>
  <c r="AD39" i="1"/>
  <c r="AA39" i="1"/>
  <c r="U39" i="1"/>
  <c r="R39" i="1"/>
  <c r="O39" i="1"/>
  <c r="X38" i="1"/>
  <c r="R38" i="1"/>
  <c r="O38" i="1"/>
  <c r="AA37" i="1"/>
  <c r="U37" i="1"/>
  <c r="R37" i="1"/>
  <c r="O37" i="1"/>
  <c r="U60" i="1"/>
  <c r="R60" i="1"/>
  <c r="O60" i="1"/>
  <c r="U36" i="1"/>
  <c r="R36" i="1"/>
  <c r="O36" i="1"/>
  <c r="AD28" i="1"/>
  <c r="X28" i="1"/>
  <c r="R28" i="1"/>
  <c r="O28" i="1"/>
  <c r="AG31" i="1"/>
  <c r="AD31" i="1"/>
  <c r="AA31" i="1"/>
  <c r="U31" i="1"/>
  <c r="R31" i="1"/>
  <c r="O31" i="1"/>
  <c r="X27" i="1"/>
  <c r="R27" i="1"/>
  <c r="O27" i="1"/>
  <c r="AJ25" i="1"/>
  <c r="X25" i="1"/>
  <c r="R25" i="1"/>
  <c r="O25" i="1"/>
  <c r="X20" i="1"/>
  <c r="R20" i="1"/>
  <c r="O20" i="1"/>
  <c r="X16" i="1"/>
  <c r="R16" i="1"/>
  <c r="O16" i="1"/>
  <c r="X15" i="1"/>
  <c r="R15" i="1"/>
  <c r="O15" i="1"/>
  <c r="AD14" i="1"/>
  <c r="AA14" i="1"/>
  <c r="U14" i="1"/>
  <c r="R14" i="1"/>
  <c r="O14" i="1"/>
  <c r="X13" i="1"/>
  <c r="R13" i="1"/>
  <c r="O13" i="1"/>
  <c r="X21" i="1"/>
  <c r="R21" i="1"/>
  <c r="O21" i="1"/>
  <c r="X12" i="1"/>
  <c r="R12" i="1"/>
  <c r="O12" i="1"/>
  <c r="AA11" i="1"/>
  <c r="U11" i="1"/>
  <c r="R11" i="1"/>
  <c r="O11" i="1"/>
  <c r="X8" i="1"/>
  <c r="R8" i="1"/>
  <c r="O8" i="1"/>
  <c r="X7" i="1"/>
  <c r="R7" i="1"/>
  <c r="O7" i="1"/>
  <c r="X6" i="1"/>
  <c r="R6" i="1"/>
  <c r="O6" i="1"/>
  <c r="AN109" i="1" l="1"/>
  <c r="AN41" i="1"/>
  <c r="AN8" i="1"/>
  <c r="AN20" i="1"/>
  <c r="AN10" i="1"/>
  <c r="AN79" i="1"/>
  <c r="AN96" i="1"/>
  <c r="AN102" i="1"/>
  <c r="AN89" i="1"/>
  <c r="AN11" i="1"/>
  <c r="AN13" i="1"/>
  <c r="AN52" i="1"/>
  <c r="AN58" i="1"/>
  <c r="AN80" i="1"/>
  <c r="AN62" i="1"/>
  <c r="AN66" i="1"/>
  <c r="AN73" i="1"/>
  <c r="AN75" i="1"/>
  <c r="AN7" i="1"/>
  <c r="AN14" i="1"/>
  <c r="AN16" i="1"/>
  <c r="AN5" i="1"/>
  <c r="AN61" i="1"/>
  <c r="AN92" i="1"/>
  <c r="AN97" i="1"/>
  <c r="AN28" i="1"/>
  <c r="AN63" i="1"/>
  <c r="AN78" i="1"/>
  <c r="AN6" i="1"/>
  <c r="AN15" i="1"/>
  <c r="AN26" i="1"/>
  <c r="AN54" i="1"/>
  <c r="AN4" i="1"/>
  <c r="AN9" i="1"/>
  <c r="AN77" i="1"/>
  <c r="AN19" i="1"/>
  <c r="AN23" i="1"/>
  <c r="AN81" i="1"/>
  <c r="AN85" i="1"/>
  <c r="AN98" i="1"/>
  <c r="AN99" i="1"/>
  <c r="AN101" i="1"/>
  <c r="AN105" i="1"/>
  <c r="AN31" i="1"/>
  <c r="AN12" i="1"/>
  <c r="AN27" i="1"/>
  <c r="AN40" i="1"/>
  <c r="AN43" i="1"/>
  <c r="AN50" i="1"/>
  <c r="AN51" i="1"/>
  <c r="AN18" i="1"/>
  <c r="AN69" i="1"/>
  <c r="AN17" i="1"/>
  <c r="AN76" i="1"/>
  <c r="AN22" i="1"/>
  <c r="AN84" i="1"/>
  <c r="AN86" i="1"/>
  <c r="AN34" i="1"/>
  <c r="AN90" i="1"/>
  <c r="AN91" i="1"/>
  <c r="AN94" i="1"/>
  <c r="AN45" i="1"/>
  <c r="AN106" i="1"/>
  <c r="AN21" i="1"/>
  <c r="AN25" i="1"/>
  <c r="AN36" i="1"/>
  <c r="AN39" i="1"/>
  <c r="AN46" i="1"/>
  <c r="AN53" i="1"/>
  <c r="AN56" i="1"/>
  <c r="AN59" i="1"/>
  <c r="AN65" i="1"/>
  <c r="AN68" i="1"/>
  <c r="AN70" i="1"/>
  <c r="AN72" i="1"/>
  <c r="AN74" i="1"/>
  <c r="AN29" i="1"/>
  <c r="AN57" i="1"/>
  <c r="AN87" i="1"/>
  <c r="AN44" i="1"/>
  <c r="AN93" i="1"/>
  <c r="AN60" i="1"/>
  <c r="AN37" i="1"/>
  <c r="AN38" i="1"/>
  <c r="AN30" i="1"/>
  <c r="AN71" i="1"/>
  <c r="AN83" i="1"/>
  <c r="AN82" i="1"/>
  <c r="AN47" i="1"/>
  <c r="AN48" i="1"/>
  <c r="AN64" i="1"/>
  <c r="AN108" i="1"/>
</calcChain>
</file>

<file path=xl/sharedStrings.xml><?xml version="1.0" encoding="utf-8"?>
<sst xmlns="http://schemas.openxmlformats.org/spreadsheetml/2006/main" count="2033" uniqueCount="549">
  <si>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</si>
  <si>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</si>
  <si>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</si>
  <si>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</si>
  <si>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</si>
  <si>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</si>
  <si>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</si>
  <si>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</si>
  <si>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</si>
  <si>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</si>
  <si>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</si>
  <si>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</si>
  <si>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</si>
  <si>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</si>
  <si>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</si>
  <si>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</si>
  <si>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</si>
  <si>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</si>
  <si>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</si>
  <si>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</si>
  <si>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</si>
  <si>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</si>
  <si>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</si>
  <si>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JANO CHAMTALAI</t>
  </si>
  <si>
    <t>NIAZ ALI</t>
  </si>
  <si>
    <t>ROZI MAND KHAN</t>
  </si>
  <si>
    <t>1560284156713</t>
  </si>
  <si>
    <t>Male</t>
  </si>
  <si>
    <t>SWAT</t>
  </si>
  <si>
    <t>NULL</t>
  </si>
  <si>
    <t>Village titabat p o khawa khela</t>
  </si>
  <si>
    <t>3479895942</t>
  </si>
  <si>
    <t>MUHAMMAD LUQMAN</t>
  </si>
  <si>
    <t>MUHAMMAD IQBAL</t>
  </si>
  <si>
    <t>1560503505965</t>
  </si>
  <si>
    <t>Village Jano Tehsil and Post office Khwazakhela Swat</t>
  </si>
  <si>
    <t>3463707157</t>
  </si>
  <si>
    <t>ATAULLAH</t>
  </si>
  <si>
    <t>ABDULLAH</t>
  </si>
  <si>
    <t>1560503694411</t>
  </si>
  <si>
    <t>Village Behar Tehsil Khwaza Khela District Swat</t>
  </si>
  <si>
    <t>3478000720</t>
  </si>
  <si>
    <t>YOUSAF SHAH MIAN</t>
  </si>
  <si>
    <t>RAHIM SHAH MIAN</t>
  </si>
  <si>
    <t>1560503594923</t>
  </si>
  <si>
    <t>Chamtalai Khwaza Khela Swat</t>
  </si>
  <si>
    <t>3420901820</t>
  </si>
  <si>
    <t>AFTAB HUSSAIN</t>
  </si>
  <si>
    <t>JAN MUHAMMAD</t>
  </si>
  <si>
    <t>1560503453257</t>
  </si>
  <si>
    <t>Langar post office khwaza khela tehsil khwaza khela district swat</t>
  </si>
  <si>
    <t>3412282249</t>
  </si>
  <si>
    <t>WAJID ALI KHAN</t>
  </si>
  <si>
    <t>KHAISTA BACHA</t>
  </si>
  <si>
    <t>1560503491617</t>
  </si>
  <si>
    <t>3422222533</t>
  </si>
  <si>
    <t>AFSAR KHAN</t>
  </si>
  <si>
    <t>WADAN KHAN</t>
  </si>
  <si>
    <t>1560503600117</t>
  </si>
  <si>
    <t>village langar tehsil khwaza khela district swat</t>
  </si>
  <si>
    <t>3429676275</t>
  </si>
  <si>
    <t>ZAKIR ULLAH</t>
  </si>
  <si>
    <t>BAKHT ZADA</t>
  </si>
  <si>
    <t>1560503391159</t>
  </si>
  <si>
    <t>VILLAGE BIHAR PO AND TESHIL KHWAZA KHELA</t>
  </si>
  <si>
    <t>3439388807</t>
  </si>
  <si>
    <t>TAIMUR KHAN</t>
  </si>
  <si>
    <t>BADSHAH KHAN</t>
  </si>
  <si>
    <t>1560503501243</t>
  </si>
  <si>
    <t>Village Langar Post Office and Tehsil Khwaza Khela District Swat</t>
  </si>
  <si>
    <t>3420949470</t>
  </si>
  <si>
    <t>ABDUL MAJEED</t>
  </si>
  <si>
    <t>ABDUL QUDDUS</t>
  </si>
  <si>
    <t>1560215865197</t>
  </si>
  <si>
    <t>Muhallah Mian kaka village Jano tehsil Khwaza khela district Swat</t>
  </si>
  <si>
    <t>3409793498</t>
  </si>
  <si>
    <t>AFTAB IQBAL</t>
  </si>
  <si>
    <t>1560257819945</t>
  </si>
  <si>
    <t>Village Jano PO Box Khwaza Khela District Swat KPK</t>
  </si>
  <si>
    <t>3439128766</t>
  </si>
  <si>
    <t>DAWOODSHAH</t>
  </si>
  <si>
    <t>MUHAMMAD ANWAR</t>
  </si>
  <si>
    <t>1560503493877</t>
  </si>
  <si>
    <t>Village chamatalai thasil and post office khwazakhela district swat kpk pakistan</t>
  </si>
  <si>
    <t>3429660658</t>
  </si>
  <si>
    <t>AZAZ ALI</t>
  </si>
  <si>
    <t>MUHAMMAD AYAZ KHAN</t>
  </si>
  <si>
    <t>1560503586953</t>
  </si>
  <si>
    <t>Village Langar Tehsil Khwaza Khela District Swat</t>
  </si>
  <si>
    <t>3479039143</t>
  </si>
  <si>
    <t>NASIRUDDIN</t>
  </si>
  <si>
    <t>MUHAMMAD DOST</t>
  </si>
  <si>
    <t>1560503501809</t>
  </si>
  <si>
    <t>Village Langar post office and Tehsil khwaza khela District  swat</t>
  </si>
  <si>
    <t>3119216926</t>
  </si>
  <si>
    <t>FAZAL SUBHAN</t>
  </si>
  <si>
    <t>MIAN SAID WAHID</t>
  </si>
  <si>
    <t>1560263334435</t>
  </si>
  <si>
    <t>Jano khawaza khela swat</t>
  </si>
  <si>
    <t>3459777911</t>
  </si>
  <si>
    <t>MAQBOOLAHMAD</t>
  </si>
  <si>
    <t>RASHIDAHMAD</t>
  </si>
  <si>
    <t>1560224951963</t>
  </si>
  <si>
    <t>po k khela urdam khwaza khela district swat Pakistan</t>
  </si>
  <si>
    <t>3365288385</t>
  </si>
  <si>
    <t>MOHAMMAD KABIR</t>
  </si>
  <si>
    <t>MOHAMMAD KHALIQ</t>
  </si>
  <si>
    <t>1560241708707</t>
  </si>
  <si>
    <t>Village topsin tehsil khwaza khela district swat</t>
  </si>
  <si>
    <t>3462136305</t>
  </si>
  <si>
    <t>MUHAMMAD SALEEM</t>
  </si>
  <si>
    <t>KATOOR KHAN</t>
  </si>
  <si>
    <t>1560286392319</t>
  </si>
  <si>
    <t>Village Langar Post office and teh khwaza khela district swat</t>
  </si>
  <si>
    <t>3449643770</t>
  </si>
  <si>
    <t>YASIR KHAN</t>
  </si>
  <si>
    <t>QAIMOOS KHAN</t>
  </si>
  <si>
    <t>1560503670361</t>
  </si>
  <si>
    <t>Village Langar Tehsil Khwazakhela District Swat Kpk</t>
  </si>
  <si>
    <t>3448054479</t>
  </si>
  <si>
    <t>INAYAT ULLAH</t>
  </si>
  <si>
    <t>ABDUL QASIM</t>
  </si>
  <si>
    <t>1560503410919</t>
  </si>
  <si>
    <t>Mashkomai khwaza khela swat</t>
  </si>
  <si>
    <t>3479268684</t>
  </si>
  <si>
    <t>RIAZ AHMAD</t>
  </si>
  <si>
    <t>HABIB UL HAQ</t>
  </si>
  <si>
    <t>1560282177097</t>
  </si>
  <si>
    <t>Village Baboo Tehsil Khwazakhela District swat</t>
  </si>
  <si>
    <t>3439392996</t>
  </si>
  <si>
    <t>MIFTAHUDDIN</t>
  </si>
  <si>
    <t>1560505782926</t>
  </si>
  <si>
    <t>POST OFFICE KHWAZAKHELA MASHKOMAI TEHSIL KHWAZAKHELA DISTRICT SWAT</t>
  </si>
  <si>
    <t>3449629307</t>
  </si>
  <si>
    <t>IQBAL ISTAN</t>
  </si>
  <si>
    <t>SHAHRISTAN</t>
  </si>
  <si>
    <t>1560203325431</t>
  </si>
  <si>
    <t>village Jano Tehsil Khwaza Khela District swat</t>
  </si>
  <si>
    <t>3458696606</t>
  </si>
  <si>
    <t>GOHAR ALI</t>
  </si>
  <si>
    <t>KIRAMAT ALI</t>
  </si>
  <si>
    <t>1560288917941</t>
  </si>
  <si>
    <t>Village Chamtalai post office and tehsil khwaza Khela District Swat</t>
  </si>
  <si>
    <t>3463706348</t>
  </si>
  <si>
    <t>SIKANDAR KHAN</t>
  </si>
  <si>
    <t>MUHAMMAD ASIF</t>
  </si>
  <si>
    <t>1560214926981</t>
  </si>
  <si>
    <t>Village Langar Post Office and Tehsil Khwazakhela District Swat</t>
  </si>
  <si>
    <t>3469083465</t>
  </si>
  <si>
    <t>SHAH HUSSAIN</t>
  </si>
  <si>
    <t>ABDUR RAZAQ</t>
  </si>
  <si>
    <t>1560503440021</t>
  </si>
  <si>
    <t>village jano tehsil and post office khwazakhela</t>
  </si>
  <si>
    <t>3463498763</t>
  </si>
  <si>
    <t>HAQNAWAZ</t>
  </si>
  <si>
    <t>MUHAMMAD KAMAL</t>
  </si>
  <si>
    <t>1560288305065</t>
  </si>
  <si>
    <t>vill langer tehsil khwaza khela  swat</t>
  </si>
  <si>
    <t>3469407939</t>
  </si>
  <si>
    <t>MUHAMMAD AFZAL SHAH</t>
  </si>
  <si>
    <t>BAKHT I KARAM</t>
  </si>
  <si>
    <t>1560224081725</t>
  </si>
  <si>
    <t>Village Langer tehsil post office khwaza khela district Swat</t>
  </si>
  <si>
    <t>3469048540</t>
  </si>
  <si>
    <t>RAHMAT ULLAH</t>
  </si>
  <si>
    <t>HANIFA SAHIB</t>
  </si>
  <si>
    <t>1560503628947</t>
  </si>
  <si>
    <t>Baboo Khwaza khela Swat</t>
  </si>
  <si>
    <t>3439767981</t>
  </si>
  <si>
    <t>ABDUL LATIF</t>
  </si>
  <si>
    <t>AKBAR NAMOOS KHAN</t>
  </si>
  <si>
    <t>1560503396159</t>
  </si>
  <si>
    <t>khwaza khela distt swat</t>
  </si>
  <si>
    <t>23468008587</t>
  </si>
  <si>
    <t>MUHAMMAD RASHID</t>
  </si>
  <si>
    <t>ABDUR RASHID</t>
  </si>
  <si>
    <t>1560220984479</t>
  </si>
  <si>
    <t>village Danday chamtalai p o and tehsil khwaza khela swat</t>
  </si>
  <si>
    <t>3449890917</t>
  </si>
  <si>
    <t>FARMANULLAH</t>
  </si>
  <si>
    <t>SHER AZIM KHAN</t>
  </si>
  <si>
    <t>1560276671359</t>
  </si>
  <si>
    <t>vill langer teh khawaza khela swat</t>
  </si>
  <si>
    <t>3449686104</t>
  </si>
  <si>
    <t>SAJID ALI</t>
  </si>
  <si>
    <t>ANWAR ZAIB</t>
  </si>
  <si>
    <t>1560503735105</t>
  </si>
  <si>
    <t>Langar post office and tehsil Khwaza Khela Swat</t>
  </si>
  <si>
    <t>3443722810</t>
  </si>
  <si>
    <t>EJAZ ALI</t>
  </si>
  <si>
    <t>NAIK ZADA</t>
  </si>
  <si>
    <t>1560503518417</t>
  </si>
  <si>
    <t>village Mashkomai Khwaza Khela Swat</t>
  </si>
  <si>
    <t>3469860314</t>
  </si>
  <si>
    <t>ANWARULLAH</t>
  </si>
  <si>
    <t>KHAN ZARIN</t>
  </si>
  <si>
    <t>1560503490603</t>
  </si>
  <si>
    <t>Village Zawala Chamtalai P o and Tehsil Khwaza Khela District Swat</t>
  </si>
  <si>
    <t>3453283952</t>
  </si>
  <si>
    <t>MUHIB ULLAH</t>
  </si>
  <si>
    <t>1560503586485</t>
  </si>
  <si>
    <t>Jary chinkolai tehsil khwazakhila swat</t>
  </si>
  <si>
    <t>3400244971</t>
  </si>
  <si>
    <t>RAHMAT ALI</t>
  </si>
  <si>
    <t>DIL HURAM</t>
  </si>
  <si>
    <t>1560503645681</t>
  </si>
  <si>
    <t>VILLAGE LANGAR POST OFFICE KHWAZA KHELA DIST SWAT KPK</t>
  </si>
  <si>
    <t>3469994975</t>
  </si>
  <si>
    <t>WAQAR KHAN</t>
  </si>
  <si>
    <t>ZABOOR KHAN</t>
  </si>
  <si>
    <t>1560503454345</t>
  </si>
  <si>
    <t>village chinkolai p o khwaza khela swat</t>
  </si>
  <si>
    <t>3479671471</t>
  </si>
  <si>
    <t>PURSAN ALI KHAN</t>
  </si>
  <si>
    <t>TARNAIZ KHAN</t>
  </si>
  <si>
    <t>1560238239169</t>
  </si>
  <si>
    <t>Paladram Baboo khwaza khela swat</t>
  </si>
  <si>
    <t>3448145042</t>
  </si>
  <si>
    <t>WAQAR ALI</t>
  </si>
  <si>
    <t>SAKHIBADSHAH</t>
  </si>
  <si>
    <t>1560503480181</t>
  </si>
  <si>
    <t>langer khwzakhela swat</t>
  </si>
  <si>
    <t>3475170186</t>
  </si>
  <si>
    <t>TILAWAT KHAN</t>
  </si>
  <si>
    <t>GULBAR KHAN</t>
  </si>
  <si>
    <t>1610282299313</t>
  </si>
  <si>
    <t>PO KHWAZA KHELA BABO TEHSIL KHWAZA KHELA DISTRICT SWAT</t>
  </si>
  <si>
    <t>3468005991</t>
  </si>
  <si>
    <t>MUHSIN ALI KHAN</t>
  </si>
  <si>
    <t>SOHRAB KHAN</t>
  </si>
  <si>
    <t>1560503586283</t>
  </si>
  <si>
    <t>Mashkomai tehsil khwazakhela district swat</t>
  </si>
  <si>
    <t>3415233354</t>
  </si>
  <si>
    <t>SAIF ULLAH</t>
  </si>
  <si>
    <t>ABDUL HASEEB</t>
  </si>
  <si>
    <t>1560203373597</t>
  </si>
  <si>
    <t>Village Jano P O Khwazakhela District Swat</t>
  </si>
  <si>
    <t>3429625213</t>
  </si>
  <si>
    <t>SULTAN SHAAM</t>
  </si>
  <si>
    <t>SAIF UL MALOOK</t>
  </si>
  <si>
    <t>1560704267405</t>
  </si>
  <si>
    <t>Tahsil khwazakhela union council Jano Chamtalai Topsin Swat</t>
  </si>
  <si>
    <t>3451913119</t>
  </si>
  <si>
    <t>SHAH FAROOQ</t>
  </si>
  <si>
    <t>SHAMSUL AMBAR</t>
  </si>
  <si>
    <t>1560503506409</t>
  </si>
  <si>
    <t>Mashkomai tehsil khwazakhela  swat</t>
  </si>
  <si>
    <t>3475675448</t>
  </si>
  <si>
    <t>NISAR UL HAQ</t>
  </si>
  <si>
    <t>AHMAD KHAN</t>
  </si>
  <si>
    <t>1560503771751</t>
  </si>
  <si>
    <t>Village Mahmmod abad langar tehsil and Post office khwaza khela district swat</t>
  </si>
  <si>
    <t>3489478386</t>
  </si>
  <si>
    <t>HAIDER ALI</t>
  </si>
  <si>
    <t>SHAH GUL AMBER</t>
  </si>
  <si>
    <t>1560503452045</t>
  </si>
  <si>
    <t>Village Topsin Tehsil Khwaza Khela District Swat</t>
  </si>
  <si>
    <t>3455324658</t>
  </si>
  <si>
    <t>SALMAN NOOR</t>
  </si>
  <si>
    <t>NOOR ISLAM</t>
  </si>
  <si>
    <t>1560294602577</t>
  </si>
  <si>
    <t>Village Langar tehsil and Post office khwaza khela</t>
  </si>
  <si>
    <t>3442900005</t>
  </si>
  <si>
    <t>ANWAR BEG</t>
  </si>
  <si>
    <t>MUHAMMAD RAFIQ KHAN</t>
  </si>
  <si>
    <t>1560254133265</t>
  </si>
  <si>
    <t>Village Baboo Teh Khwaza Khela Distt Swat</t>
  </si>
  <si>
    <t>3459457477</t>
  </si>
  <si>
    <t>IKRAMULLAH</t>
  </si>
  <si>
    <t>AKBAR KHAN</t>
  </si>
  <si>
    <t>1560503658403</t>
  </si>
  <si>
    <t>Langar mehmood Abad khwaza khela swat</t>
  </si>
  <si>
    <t>3469441490</t>
  </si>
  <si>
    <t>RIZWAN ULLAH</t>
  </si>
  <si>
    <t>MUHAMMAD QAYUM</t>
  </si>
  <si>
    <t>1560503393209</t>
  </si>
  <si>
    <t>Village Mashkomai post office and Tehsil Khwaza khela District Swat  KPK</t>
  </si>
  <si>
    <t>3449854701</t>
  </si>
  <si>
    <t>INAYAT KHAN</t>
  </si>
  <si>
    <t>FARAMOSH</t>
  </si>
  <si>
    <t>1560503643065</t>
  </si>
  <si>
    <t>Village urdam post office khwaza khela district swat</t>
  </si>
  <si>
    <t>3453659543</t>
  </si>
  <si>
    <t>MUHAMMAD KARIM</t>
  </si>
  <si>
    <t>SWAL FAQIR</t>
  </si>
  <si>
    <t>1560231240365</t>
  </si>
  <si>
    <t>Village Shaloon Mashkomai po Tehsil Khwaza khela district swat</t>
  </si>
  <si>
    <t>3429686934</t>
  </si>
  <si>
    <t>ASGHAR ALI KHAN</t>
  </si>
  <si>
    <t>MIAN MUHAMMAD KHAN</t>
  </si>
  <si>
    <t>1560252249981</t>
  </si>
  <si>
    <t>Village Langar Post office and Tehsil Khwaza Khela District Swat</t>
  </si>
  <si>
    <t>3469860455</t>
  </si>
  <si>
    <t>MUHAMMAD  ZAMAN</t>
  </si>
  <si>
    <t>WAHID ZAMAN</t>
  </si>
  <si>
    <t>1560503542483</t>
  </si>
  <si>
    <t>Urdam Khwaza khela Swat</t>
  </si>
  <si>
    <t>3409134528</t>
  </si>
  <si>
    <t>UBAID ULLAH</t>
  </si>
  <si>
    <t>ADIL KHAN</t>
  </si>
  <si>
    <t>1560503537307</t>
  </si>
  <si>
    <t>Village Mashkomai post office and Tehsil Khwaza khela District Swat KPK</t>
  </si>
  <si>
    <t>3419185841</t>
  </si>
  <si>
    <t>NIMAT ULLAH</t>
  </si>
  <si>
    <t>SAID RAHIM</t>
  </si>
  <si>
    <t>1560503668165</t>
  </si>
  <si>
    <t>Village baboo Teshil khawaz khela district swat</t>
  </si>
  <si>
    <t>3422910034</t>
  </si>
  <si>
    <t>FASSEH UL LISAN</t>
  </si>
  <si>
    <t>MUHAMMAD IBRAHIM</t>
  </si>
  <si>
    <t>1560231153743</t>
  </si>
  <si>
    <t>same as above</t>
  </si>
  <si>
    <t>3415690584</t>
  </si>
  <si>
    <t>FAZAL ELLAHI</t>
  </si>
  <si>
    <t>SHAH DAURAN</t>
  </si>
  <si>
    <t>1560503646999</t>
  </si>
  <si>
    <t>Mashkomai Tehsil Khwaza khela District Swat  KPK</t>
  </si>
  <si>
    <t>3419658699</t>
  </si>
  <si>
    <t>MUHAMMAD SALMAN KHAN</t>
  </si>
  <si>
    <t>1560503598955</t>
  </si>
  <si>
    <t>Langer khwazakhela swat kp</t>
  </si>
  <si>
    <t>3413552227</t>
  </si>
  <si>
    <t>ZAHOOR ELAHI</t>
  </si>
  <si>
    <t>SHABBIR AHMAD</t>
  </si>
  <si>
    <t>1560289679217</t>
  </si>
  <si>
    <t>Village Janu Tehsil khwaza Khela Swat</t>
  </si>
  <si>
    <t>3324227700</t>
  </si>
  <si>
    <t>MUHAMMAD NOAMAN</t>
  </si>
  <si>
    <t>ASHRAF KHAN</t>
  </si>
  <si>
    <t>1560221004867</t>
  </si>
  <si>
    <t>village chamtalai tehsil klhwaza khela swat kpk</t>
  </si>
  <si>
    <t>3440089580</t>
  </si>
  <si>
    <t>MUHAMMAD DIDAR</t>
  </si>
  <si>
    <t>MUHAMMAD YAR</t>
  </si>
  <si>
    <t>1560251889829</t>
  </si>
  <si>
    <t>Village Chamtalai Tehsil Khwaza Khela District Swat</t>
  </si>
  <si>
    <t>3479514922</t>
  </si>
  <si>
    <t>RAHAM ZEB</t>
  </si>
  <si>
    <t>MUHAMMAD ZEB</t>
  </si>
  <si>
    <t>1560295615461</t>
  </si>
  <si>
    <t>Village chinkolai tehsil khwaza khela swat</t>
  </si>
  <si>
    <t>3439236203</t>
  </si>
  <si>
    <t>MANSOOR ALI KHAN</t>
  </si>
  <si>
    <t>MUHAMMADRASHAD</t>
  </si>
  <si>
    <t>1560503595057</t>
  </si>
  <si>
    <t>Kachigram jano tehsil khwaza khela swat</t>
  </si>
  <si>
    <t>3428925741</t>
  </si>
  <si>
    <t>FARHATULLAH</t>
  </si>
  <si>
    <t>HUSNUL MAAB</t>
  </si>
  <si>
    <t>1560503504923</t>
  </si>
  <si>
    <t>Village chamtalai tahsil khwazakhela distric swat</t>
  </si>
  <si>
    <t>3439409398</t>
  </si>
  <si>
    <t>ZEESHAN BACHA</t>
  </si>
  <si>
    <t>MIAN RAHIM SHAH</t>
  </si>
  <si>
    <t>1560503603639</t>
  </si>
  <si>
    <t>langar bila swat khwza khela</t>
  </si>
  <si>
    <t>3469480706</t>
  </si>
  <si>
    <t>IMTIAZ ALI</t>
  </si>
  <si>
    <t>1560503504981</t>
  </si>
  <si>
    <t>Village  Langer  P O and Tehsil  KhwazaKhela  District  Swat</t>
  </si>
  <si>
    <t>3412927515</t>
  </si>
  <si>
    <t>HAZRAT HUSSAIN</t>
  </si>
  <si>
    <t>SARDAR</t>
  </si>
  <si>
    <t>1560296922001</t>
  </si>
  <si>
    <t>Village Dande Cham Talai Post Office Cham Talai Tehsil Khawaza Khela District Swat</t>
  </si>
  <si>
    <t>3422087202</t>
  </si>
  <si>
    <t>IJAZ AHMAD</t>
  </si>
  <si>
    <t>KHALIL AHMAD</t>
  </si>
  <si>
    <t>1560241881615</t>
  </si>
  <si>
    <t>Village Urdam Post Office Khwazakhela district Swat</t>
  </si>
  <si>
    <t>3429606881</t>
  </si>
  <si>
    <t>RAFI ULLAH</t>
  </si>
  <si>
    <t>ZAMIN KHAN</t>
  </si>
  <si>
    <t>1560206543821</t>
  </si>
  <si>
    <t>PO KALAM  VILLAGE ASHORAN TEHSIL BAHRAIN DISTRICT SWAT</t>
  </si>
  <si>
    <t>3421046182</t>
  </si>
  <si>
    <t>IJAZ UL HAQ</t>
  </si>
  <si>
    <t>1560503614221</t>
  </si>
  <si>
    <t>Khwaza khela Swat</t>
  </si>
  <si>
    <t>3421910226</t>
  </si>
  <si>
    <t>MUHAMMAD ILYAS</t>
  </si>
  <si>
    <t>1560213355785</t>
  </si>
  <si>
    <t>Same as above</t>
  </si>
  <si>
    <t>3489505164</t>
  </si>
  <si>
    <t>EAATISAMULLAH</t>
  </si>
  <si>
    <t>AZIZ UR RAHMAN</t>
  </si>
  <si>
    <t>1560220618533</t>
  </si>
  <si>
    <t>Lado Chamtali post office and Tehsil Khwaza khela swat</t>
  </si>
  <si>
    <t>3480915794</t>
  </si>
  <si>
    <t>IBRAR ALI</t>
  </si>
  <si>
    <t>ANWAR</t>
  </si>
  <si>
    <t>1560503456003</t>
  </si>
  <si>
    <t>Village Chamtalai Tehsil and Post Office Khwaza Khela Swat</t>
  </si>
  <si>
    <t>3469880427</t>
  </si>
  <si>
    <t>SHAH ZEB</t>
  </si>
  <si>
    <t>MUHAMMAD ZEB KHAN</t>
  </si>
  <si>
    <t>1560503657737</t>
  </si>
  <si>
    <t>Village chinkolai po khwaza khela swat</t>
  </si>
  <si>
    <t>3445846255</t>
  </si>
  <si>
    <t>FATH UR REHMAN</t>
  </si>
  <si>
    <t>MATI UR REHMAN</t>
  </si>
  <si>
    <t>1560503500407</t>
  </si>
  <si>
    <t>Village Langar P O and Tehsil Khwaza Khela Swat</t>
  </si>
  <si>
    <t>3465553469</t>
  </si>
  <si>
    <t>MAIN NADEEM AHMAD</t>
  </si>
  <si>
    <t>MUHAMMAD IRSHAD</t>
  </si>
  <si>
    <t>1730167130419</t>
  </si>
  <si>
    <t>Gpo khowazakhela village Mashkomi swat</t>
  </si>
  <si>
    <t>3315951231</t>
  </si>
  <si>
    <t>HAIDAR SULTAN</t>
  </si>
  <si>
    <t>1560704267397</t>
  </si>
  <si>
    <t>Village Topsin Tehsil  Khwazakhela  district Swat</t>
  </si>
  <si>
    <t>3342321374</t>
  </si>
  <si>
    <t>MUHAMMAD SARWAR</t>
  </si>
  <si>
    <t>RAHMAT SHER</t>
  </si>
  <si>
    <t>1560503578613</t>
  </si>
  <si>
    <t>3466073163</t>
  </si>
  <si>
    <t>ABDUL KAREEM</t>
  </si>
  <si>
    <t>SHAH MURAD</t>
  </si>
  <si>
    <t>9040601644459</t>
  </si>
  <si>
    <t>Bella khwaza khela</t>
  </si>
  <si>
    <t>3428589955</t>
  </si>
  <si>
    <t>MUHAMMAD ZEESHAN</t>
  </si>
  <si>
    <t>MUHAMMAD SIAB KHAN</t>
  </si>
  <si>
    <t>1560259637505</t>
  </si>
  <si>
    <t>village baboo tehsil and p o khwaza khela swat</t>
  </si>
  <si>
    <t>3490513816</t>
  </si>
  <si>
    <t>MASOOD AHMAD</t>
  </si>
  <si>
    <t>NAEEM ULLAH</t>
  </si>
  <si>
    <t>1560503395551</t>
  </si>
  <si>
    <t>Village Chamtalai P o and Tehsil Khwaza Khela District Swat</t>
  </si>
  <si>
    <t>3453281810</t>
  </si>
  <si>
    <t>DILDAR ALI</t>
  </si>
  <si>
    <t>MOHAMMAD AKBAR</t>
  </si>
  <si>
    <t>1560503400731</t>
  </si>
  <si>
    <t>village Dab Khwazakhela swat</t>
  </si>
  <si>
    <t>3469404506</t>
  </si>
  <si>
    <t>SHAHID ALI</t>
  </si>
  <si>
    <t>ALAMGIR KHAN</t>
  </si>
  <si>
    <t>1560503453229</t>
  </si>
  <si>
    <t>Village chamtalai post office and Tehsil khwazakhela swat</t>
  </si>
  <si>
    <t>3469063304</t>
  </si>
  <si>
    <t>WASIM UR RAHMAN</t>
  </si>
  <si>
    <t>1560503643265</t>
  </si>
  <si>
    <t>Dagkhana khwazakhela Topsin tehsil khwazakhela district swat</t>
  </si>
  <si>
    <t>3442988717</t>
  </si>
  <si>
    <t>MASOODAHMADKHAN</t>
  </si>
  <si>
    <t>ALI ROIDAR KHAN</t>
  </si>
  <si>
    <t>1560503699897</t>
  </si>
  <si>
    <t>Village babu Tehsil and PO Khwazakhela District SWAT</t>
  </si>
  <si>
    <t>3409731056</t>
  </si>
  <si>
    <t>MOHAMMAD AYAZ</t>
  </si>
  <si>
    <t>SARGAND KHAN</t>
  </si>
  <si>
    <t>1560503446071</t>
  </si>
  <si>
    <t>Village langar post office and tehsil khwaza khela swat</t>
  </si>
  <si>
    <t>3415044441</t>
  </si>
  <si>
    <t>MUHAMMAD ASLAM</t>
  </si>
  <si>
    <t>EZOOL KHAN</t>
  </si>
  <si>
    <t>1560503440287</t>
  </si>
  <si>
    <t>Langar khwazakhela swat kpk</t>
  </si>
  <si>
    <t>3449871904</t>
  </si>
  <si>
    <t>NAJIB ULLAH</t>
  </si>
  <si>
    <t>ABDUL MABOOD</t>
  </si>
  <si>
    <t>1560503548111</t>
  </si>
  <si>
    <t>3478918823</t>
  </si>
  <si>
    <t>MUHAMMAD SHAFIULLAH</t>
  </si>
  <si>
    <t>MUHAMMAD GHAFOOR</t>
  </si>
  <si>
    <t>1560503451719</t>
  </si>
  <si>
    <t>P O khwaza khela village jano mohallah spogmay cham tehseel khwaz khale District Swat</t>
  </si>
  <si>
    <t>3469400339</t>
  </si>
  <si>
    <t>ADNAN SARWAR</t>
  </si>
  <si>
    <t>SULTAN ROOM</t>
  </si>
  <si>
    <t>1560154399073</t>
  </si>
  <si>
    <t>As above</t>
  </si>
  <si>
    <t>3456465999</t>
  </si>
  <si>
    <t>KHALID KHAN</t>
  </si>
  <si>
    <t>SHUJA UL MULK</t>
  </si>
  <si>
    <t>1560201354775</t>
  </si>
  <si>
    <t>Village langar tehsil and post office khwaza khela district swat</t>
  </si>
  <si>
    <t>3449993315</t>
  </si>
  <si>
    <t>ADNAN KHAN</t>
  </si>
  <si>
    <t>FARAMOSH KHAN</t>
  </si>
  <si>
    <t>1560203363003</t>
  </si>
  <si>
    <t>Muhalla Haji Abad Village Jano Tehsil Khwaza Khela District Swat</t>
  </si>
  <si>
    <t>3469439902</t>
  </si>
  <si>
    <t>MANSOOR AHMAD</t>
  </si>
  <si>
    <t>BAHROBAR SHAHZADA</t>
  </si>
  <si>
    <t>1560503683685</t>
  </si>
  <si>
    <t>3463384209</t>
  </si>
  <si>
    <t>ZALARYA KHAN</t>
  </si>
  <si>
    <t>HABIBULLAH KHAN</t>
  </si>
  <si>
    <t>1560503500943</t>
  </si>
  <si>
    <t>3429353458</t>
  </si>
  <si>
    <t>ZAHID HUSSAIN</t>
  </si>
  <si>
    <t>MUHAMMAD JAN</t>
  </si>
  <si>
    <t>1560221506597</t>
  </si>
  <si>
    <t>3459457461</t>
  </si>
  <si>
    <t>SALEEM KHAN</t>
  </si>
  <si>
    <t>HAZRAT ALI</t>
  </si>
  <si>
    <t>1560239919319</t>
  </si>
  <si>
    <t>Village langar tehsil and Post office khwaza khela district swat</t>
  </si>
  <si>
    <t>3454862872</t>
  </si>
  <si>
    <t>BASEERULLAH</t>
  </si>
  <si>
    <t>BAKHT AKBAR</t>
  </si>
  <si>
    <t>1560503601867</t>
  </si>
  <si>
    <t>Village Langar tehsil and post office khwazakhela district swat</t>
  </si>
  <si>
    <t>3437164191</t>
  </si>
  <si>
    <t>HANIF KHAN</t>
  </si>
  <si>
    <t>BEHRAM KHAN</t>
  </si>
  <si>
    <t>1560277885599</t>
  </si>
  <si>
    <t>VILLAGE BABO PO AND TEHSIL KHWAZA KHELA DISTRICT SWAT</t>
  </si>
  <si>
    <t>3449623566</t>
  </si>
  <si>
    <t>SULAIMAN KHAN</t>
  </si>
  <si>
    <t>ROZI GUL</t>
  </si>
  <si>
    <t>1560503538377</t>
  </si>
  <si>
    <t>Chamtalai Khwazakhela District Swat</t>
  </si>
  <si>
    <t>3479531595</t>
  </si>
  <si>
    <t>FAROOQ ALI</t>
  </si>
  <si>
    <t>SHER ALI</t>
  </si>
  <si>
    <t>1560503449901</t>
  </si>
  <si>
    <t>village chamtalai tehsil and post office khwaza khela district swat</t>
  </si>
  <si>
    <t>3419051193</t>
  </si>
  <si>
    <t>SAJJAD ALI</t>
  </si>
  <si>
    <t>SHAN MUHAMMAD</t>
  </si>
  <si>
    <t>4240125651773</t>
  </si>
  <si>
    <t>village Langer Tehsil Khwaza Khela District swat</t>
  </si>
  <si>
    <t>3475067501</t>
  </si>
  <si>
    <t>SAMI UL HAQ</t>
  </si>
  <si>
    <t>SUBHAN UD DIN</t>
  </si>
  <si>
    <t>1560503391783</t>
  </si>
  <si>
    <t>3468922338</t>
  </si>
  <si>
    <t>SHER MUHTAMIR</t>
  </si>
  <si>
    <t>SHER AFZAL KHAN</t>
  </si>
  <si>
    <t>1560276754955</t>
  </si>
  <si>
    <t>village chamtalai tehsil khwaza khela district swat</t>
  </si>
  <si>
    <t>3429110816</t>
  </si>
  <si>
    <t>SALMAN SHAH</t>
  </si>
  <si>
    <t>SHAH NAWRAQ</t>
  </si>
  <si>
    <t>1560503457325</t>
  </si>
  <si>
    <t>RL/CNIC</t>
  </si>
  <si>
    <t>Village Langar tehsil Khwaza Khela District Swat</t>
  </si>
  <si>
    <t>3471673717</t>
  </si>
  <si>
    <t>S.No</t>
  </si>
  <si>
    <t>DOB</t>
  </si>
  <si>
    <t>MSc marks deducted</t>
  </si>
  <si>
    <t>MS Marks deducted</t>
  </si>
  <si>
    <t>Refusal</t>
  </si>
  <si>
    <t>BS Equ</t>
  </si>
  <si>
    <t>5Th TENTATIVE MERIT LIST OF PST MALE 2022 UNION COUNCIL JANO CHAMTALAI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</si>
</sst>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/>
  <dimension ref="A1:AQ4421"/>
  <sheetViews>
    <sheetView tabSelected="1" view="pageBreakPreview" zoomScale="60" zoomScaleNormal="100" workbookViewId="0">
      <selection activeCell="B2" sqref="B2:C3"/>
    </sheetView>
  </sheetViews>
  <sheetFormatPr defaultRowHeight="15.75" x14ac:dyDescent="0.25"/>
  <cols>
    <col min="1" max="1" width="5.625" customWidth="1"/>
    <col min="2" max="2" width="4.125" customWidth="1"/>
    <col min="3" max="3" width="4.5" bestFit="1" customWidth="1"/>
    <col min="4" max="4" width="8.375" style="30" customWidth="1"/>
    <col min="5" max="5" width="9.625" style="31" customWidth="1"/>
    <col min="6" max="6" width="8.125" style="32" customWidth="1"/>
    <col min="7" max="7" width="11.5" style="32" customWidth="1"/>
    <col min="8" max="8" width="13" style="32" customWidth="1"/>
    <col min="9" max="9" width="6.25" style="19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6.125" style="30" customWidth="1"/>
    <col min="16" max="16" width="6.375" style="30" customWidth="1"/>
    <col min="17" max="17" width="6.87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.37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8" style="35" customWidth="1"/>
    <col min="41" max="41" width="17.25" style="27" hidden="1" customWidth="1"/>
    <col min="42" max="42" width="7.5" style="28" customWidth="1"/>
  </cols>
  <sheetData>
    <row r="1" spans="1:43" ht="30.75" customHeight="1" x14ac:dyDescent="0.25">
      <c r="C1" s="40" t="s">
        <v>548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3" ht="15.75" customHeight="1" x14ac:dyDescent="0.25">
      <c r="B2" s="50" t="s">
        <v>542</v>
      </c>
      <c r="C2" s="51"/>
      <c r="D2" s="46" t="s">
        <v>0</v>
      </c>
      <c r="E2" s="47" t="s">
        <v>1</v>
      </c>
      <c r="F2" s="46" t="s">
        <v>2</v>
      </c>
      <c r="G2" s="46" t="s">
        <v>3</v>
      </c>
      <c r="H2" s="52" t="s">
        <v>543</v>
      </c>
      <c r="I2" s="48" t="s">
        <v>4</v>
      </c>
      <c r="J2" s="54" t="s">
        <v>5</v>
      </c>
      <c r="K2" s="54" t="s">
        <v>6</v>
      </c>
      <c r="L2" s="46" t="s">
        <v>7</v>
      </c>
      <c r="M2" s="44" t="s">
        <v>8</v>
      </c>
      <c r="N2" s="44"/>
      <c r="O2" s="44"/>
      <c r="P2" s="44" t="s">
        <v>9</v>
      </c>
      <c r="Q2" s="44"/>
      <c r="R2" s="44"/>
      <c r="S2" s="44" t="s">
        <v>10</v>
      </c>
      <c r="T2" s="44"/>
      <c r="U2" s="44"/>
      <c r="V2" s="44" t="s">
        <v>11</v>
      </c>
      <c r="W2" s="44"/>
      <c r="X2" s="44"/>
      <c r="Y2" s="44" t="s">
        <v>12</v>
      </c>
      <c r="Z2" s="44"/>
      <c r="AA2" s="44"/>
      <c r="AB2" s="44" t="s">
        <v>13</v>
      </c>
      <c r="AC2" s="44"/>
      <c r="AD2" s="44"/>
      <c r="AE2" s="44" t="s">
        <v>14</v>
      </c>
      <c r="AF2" s="44"/>
      <c r="AG2" s="44"/>
      <c r="AH2" s="44" t="s">
        <v>15</v>
      </c>
      <c r="AI2" s="44"/>
      <c r="AJ2" s="44"/>
      <c r="AK2" s="44" t="s">
        <v>16</v>
      </c>
      <c r="AL2" s="44"/>
      <c r="AM2" s="44"/>
      <c r="AN2" s="45" t="s">
        <v>17</v>
      </c>
      <c r="AO2" s="41" t="s">
        <v>18</v>
      </c>
      <c r="AP2" s="42" t="s">
        <v>19</v>
      </c>
    </row>
    <row r="3" spans="1:43" ht="45" x14ac:dyDescent="0.25">
      <c r="B3" s="50"/>
      <c r="C3" s="51"/>
      <c r="D3" s="46"/>
      <c r="E3" s="47"/>
      <c r="F3" s="46"/>
      <c r="G3" s="46"/>
      <c r="H3" s="53"/>
      <c r="I3" s="49"/>
      <c r="J3" s="54"/>
      <c r="K3" s="54"/>
      <c r="L3" s="46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45"/>
      <c r="AO3" s="41"/>
      <c r="AP3" s="43"/>
    </row>
    <row r="4" spans="1:43" ht="47.25" x14ac:dyDescent="0.25">
      <c r="A4" s="36">
        <v>1</v>
      </c>
      <c r="B4" s="36">
        <v>1</v>
      </c>
      <c r="C4" s="36">
        <v>32</v>
      </c>
      <c r="D4" s="3" t="s">
        <v>23</v>
      </c>
      <c r="E4" s="4">
        <v>366998</v>
      </c>
      <c r="F4" s="5" t="s">
        <v>179</v>
      </c>
      <c r="G4" s="5" t="s">
        <v>180</v>
      </c>
      <c r="H4" s="37">
        <v>35503</v>
      </c>
      <c r="I4" s="6" t="s">
        <v>181</v>
      </c>
      <c r="J4" s="7" t="s">
        <v>27</v>
      </c>
      <c r="K4" s="8" t="s">
        <v>28</v>
      </c>
      <c r="L4" s="9">
        <v>67</v>
      </c>
      <c r="M4" s="10">
        <v>881</v>
      </c>
      <c r="N4" s="10">
        <v>1050</v>
      </c>
      <c r="O4" s="11">
        <f t="shared" ref="O4:O35" si="0">M4*20/N4</f>
        <v>16.780952380952382</v>
      </c>
      <c r="P4" s="10">
        <v>855</v>
      </c>
      <c r="Q4" s="10">
        <v>1100</v>
      </c>
      <c r="R4" s="11">
        <f t="shared" ref="R4:R35" si="1">P4*20/Q4</f>
        <v>15.545454545454545</v>
      </c>
      <c r="S4" s="10" t="s">
        <v>29</v>
      </c>
      <c r="T4" s="10" t="s">
        <v>29</v>
      </c>
      <c r="U4" s="11">
        <v>0</v>
      </c>
      <c r="V4" s="10">
        <v>3413</v>
      </c>
      <c r="W4" s="10">
        <v>4200</v>
      </c>
      <c r="X4" s="11">
        <v>32.5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9">
        <f t="shared" ref="AN4:AN31" si="2">L4+O4+R4+U4+X4+AA4+AD4+AG4+AJ4+AM4</f>
        <v>131.82640692640695</v>
      </c>
      <c r="AO4" s="14" t="s">
        <v>182</v>
      </c>
      <c r="AP4" s="15" t="s">
        <v>183</v>
      </c>
      <c r="AQ4" t="s">
        <v>546</v>
      </c>
    </row>
    <row r="5" spans="1:43" ht="47.25" x14ac:dyDescent="0.25">
      <c r="A5" s="36">
        <v>2</v>
      </c>
      <c r="B5" s="36">
        <v>2</v>
      </c>
      <c r="C5" s="36">
        <v>27</v>
      </c>
      <c r="D5" s="3" t="s">
        <v>23</v>
      </c>
      <c r="E5" s="4">
        <v>367499</v>
      </c>
      <c r="F5" s="5" t="s">
        <v>154</v>
      </c>
      <c r="G5" s="5" t="s">
        <v>155</v>
      </c>
      <c r="H5" s="37">
        <v>32227</v>
      </c>
      <c r="I5" s="6" t="s">
        <v>156</v>
      </c>
      <c r="J5" s="7" t="s">
        <v>27</v>
      </c>
      <c r="K5" s="8" t="s">
        <v>28</v>
      </c>
      <c r="L5" s="9">
        <v>81</v>
      </c>
      <c r="M5" s="10">
        <v>646</v>
      </c>
      <c r="N5" s="10">
        <v>1050</v>
      </c>
      <c r="O5" s="11">
        <f t="shared" si="0"/>
        <v>12.304761904761905</v>
      </c>
      <c r="P5" s="10">
        <v>509</v>
      </c>
      <c r="Q5" s="10">
        <v>1100</v>
      </c>
      <c r="R5" s="11">
        <f t="shared" si="1"/>
        <v>9.254545454545454</v>
      </c>
      <c r="S5" s="10" t="s">
        <v>29</v>
      </c>
      <c r="T5" s="10" t="s">
        <v>29</v>
      </c>
      <c r="U5" s="11">
        <v>0</v>
      </c>
      <c r="V5" s="10">
        <v>2675</v>
      </c>
      <c r="W5" s="10">
        <v>4000</v>
      </c>
      <c r="X5" s="11">
        <f>V5*40/W5</f>
        <v>26.75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9">
        <f t="shared" si="2"/>
        <v>129.30930735930735</v>
      </c>
      <c r="AO5" s="14" t="s">
        <v>157</v>
      </c>
      <c r="AP5" s="15" t="s">
        <v>158</v>
      </c>
    </row>
    <row r="6" spans="1:43" ht="47.25" x14ac:dyDescent="0.25">
      <c r="A6" s="36">
        <v>3</v>
      </c>
      <c r="B6" s="36">
        <v>3</v>
      </c>
      <c r="C6" s="36">
        <v>1</v>
      </c>
      <c r="D6" s="3" t="s">
        <v>23</v>
      </c>
      <c r="E6" s="4">
        <v>367338</v>
      </c>
      <c r="F6" s="5" t="s">
        <v>24</v>
      </c>
      <c r="G6" s="5" t="s">
        <v>25</v>
      </c>
      <c r="H6" s="37">
        <v>35855</v>
      </c>
      <c r="I6" s="6" t="s">
        <v>26</v>
      </c>
      <c r="J6" s="7" t="s">
        <v>27</v>
      </c>
      <c r="K6" s="8" t="s">
        <v>28</v>
      </c>
      <c r="L6" s="9">
        <v>63</v>
      </c>
      <c r="M6" s="10">
        <v>979</v>
      </c>
      <c r="N6" s="10">
        <v>1100</v>
      </c>
      <c r="O6" s="11">
        <f t="shared" si="0"/>
        <v>17.8</v>
      </c>
      <c r="P6" s="10">
        <v>893</v>
      </c>
      <c r="Q6" s="10">
        <v>1100</v>
      </c>
      <c r="R6" s="11">
        <f t="shared" si="1"/>
        <v>16.236363636363638</v>
      </c>
      <c r="S6" s="10" t="s">
        <v>29</v>
      </c>
      <c r="T6" s="10" t="s">
        <v>29</v>
      </c>
      <c r="U6" s="11">
        <v>0</v>
      </c>
      <c r="V6" s="10">
        <v>3792</v>
      </c>
      <c r="W6" s="10">
        <v>4800</v>
      </c>
      <c r="X6" s="11">
        <f>V6*40/W6</f>
        <v>31.6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2"/>
        <v>128.63636363636363</v>
      </c>
      <c r="AO6" s="14" t="s">
        <v>30</v>
      </c>
      <c r="AP6" s="15" t="s">
        <v>31</v>
      </c>
    </row>
    <row r="7" spans="1:43" ht="47.25" x14ac:dyDescent="0.25">
      <c r="A7" s="36">
        <v>4</v>
      </c>
      <c r="B7" s="36">
        <v>4</v>
      </c>
      <c r="C7" s="36">
        <v>2</v>
      </c>
      <c r="D7" s="3" t="s">
        <v>23</v>
      </c>
      <c r="E7" s="4">
        <v>381349</v>
      </c>
      <c r="F7" s="5" t="s">
        <v>32</v>
      </c>
      <c r="G7" s="5" t="s">
        <v>33</v>
      </c>
      <c r="H7" s="37">
        <v>34759</v>
      </c>
      <c r="I7" s="6" t="s">
        <v>34</v>
      </c>
      <c r="J7" s="7" t="s">
        <v>27</v>
      </c>
      <c r="K7" s="8" t="s">
        <v>28</v>
      </c>
      <c r="L7" s="9">
        <v>65</v>
      </c>
      <c r="M7" s="10">
        <v>808</v>
      </c>
      <c r="N7" s="10">
        <v>1050</v>
      </c>
      <c r="O7" s="11">
        <f t="shared" si="0"/>
        <v>15.390476190476191</v>
      </c>
      <c r="P7" s="10">
        <v>708</v>
      </c>
      <c r="Q7" s="10">
        <v>1100</v>
      </c>
      <c r="R7" s="11">
        <f t="shared" si="1"/>
        <v>12.872727272727273</v>
      </c>
      <c r="S7" s="10" t="s">
        <v>29</v>
      </c>
      <c r="T7" s="10" t="s">
        <v>29</v>
      </c>
      <c r="U7" s="11">
        <v>0</v>
      </c>
      <c r="V7" s="10">
        <v>3613</v>
      </c>
      <c r="W7" s="10">
        <v>4200</v>
      </c>
      <c r="X7" s="11">
        <f>V7*40/W7</f>
        <v>34.409523809523812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9">
        <f t="shared" si="2"/>
        <v>127.67272727272729</v>
      </c>
      <c r="AO7" s="14" t="s">
        <v>35</v>
      </c>
      <c r="AP7" s="15" t="s">
        <v>36</v>
      </c>
      <c r="AQ7" t="s">
        <v>546</v>
      </c>
    </row>
    <row r="8" spans="1:43" ht="47.25" x14ac:dyDescent="0.25">
      <c r="A8" s="36">
        <v>5</v>
      </c>
      <c r="B8" s="36">
        <v>5</v>
      </c>
      <c r="C8" s="36">
        <v>3</v>
      </c>
      <c r="D8" s="3" t="s">
        <v>23</v>
      </c>
      <c r="E8" s="4">
        <v>381744</v>
      </c>
      <c r="F8" s="5" t="s">
        <v>37</v>
      </c>
      <c r="G8" s="5" t="s">
        <v>38</v>
      </c>
      <c r="H8" s="37">
        <v>35796</v>
      </c>
      <c r="I8" s="6" t="s">
        <v>39</v>
      </c>
      <c r="J8" s="7" t="s">
        <v>27</v>
      </c>
      <c r="K8" s="8" t="s">
        <v>28</v>
      </c>
      <c r="L8" s="9">
        <v>70</v>
      </c>
      <c r="M8" s="10">
        <v>592</v>
      </c>
      <c r="N8" s="10">
        <v>1100</v>
      </c>
      <c r="O8" s="11">
        <f t="shared" si="0"/>
        <v>10.763636363636364</v>
      </c>
      <c r="P8" s="10">
        <v>2525</v>
      </c>
      <c r="Q8" s="10">
        <v>3450</v>
      </c>
      <c r="R8" s="11">
        <f t="shared" si="1"/>
        <v>14.637681159420289</v>
      </c>
      <c r="S8" s="10" t="s">
        <v>29</v>
      </c>
      <c r="T8" s="10" t="s">
        <v>29</v>
      </c>
      <c r="U8" s="11">
        <v>0</v>
      </c>
      <c r="V8" s="10">
        <v>3578</v>
      </c>
      <c r="W8" s="10">
        <v>4500</v>
      </c>
      <c r="X8" s="11">
        <f>V8*40/W8</f>
        <v>31.804444444444446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2"/>
        <v>127.2057619675011</v>
      </c>
      <c r="AO8" s="14" t="s">
        <v>40</v>
      </c>
      <c r="AP8" s="15" t="s">
        <v>41</v>
      </c>
    </row>
    <row r="9" spans="1:43" ht="47.25" x14ac:dyDescent="0.25">
      <c r="A9" s="36">
        <v>6</v>
      </c>
      <c r="B9" s="36">
        <v>6</v>
      </c>
      <c r="C9" s="36">
        <v>52</v>
      </c>
      <c r="D9" s="3" t="s">
        <v>23</v>
      </c>
      <c r="E9" s="4">
        <v>381657</v>
      </c>
      <c r="F9" s="5" t="s">
        <v>278</v>
      </c>
      <c r="G9" s="5" t="s">
        <v>279</v>
      </c>
      <c r="H9" s="37">
        <v>35521</v>
      </c>
      <c r="I9" s="6" t="s">
        <v>280</v>
      </c>
      <c r="J9" s="7" t="s">
        <v>27</v>
      </c>
      <c r="K9" s="8" t="s">
        <v>28</v>
      </c>
      <c r="L9" s="9">
        <v>61</v>
      </c>
      <c r="M9" s="10">
        <v>850</v>
      </c>
      <c r="N9" s="10">
        <v>1100</v>
      </c>
      <c r="O9" s="11">
        <f t="shared" si="0"/>
        <v>15.454545454545455</v>
      </c>
      <c r="P9" s="10">
        <v>831</v>
      </c>
      <c r="Q9" s="10">
        <v>1100</v>
      </c>
      <c r="R9" s="11">
        <f t="shared" si="1"/>
        <v>15.109090909090909</v>
      </c>
      <c r="S9" s="10" t="s">
        <v>29</v>
      </c>
      <c r="T9" s="10" t="s">
        <v>29</v>
      </c>
      <c r="U9" s="11">
        <v>0</v>
      </c>
      <c r="V9" s="10">
        <v>3891</v>
      </c>
      <c r="W9" s="10">
        <v>4400</v>
      </c>
      <c r="X9" s="11">
        <v>35.369999999999997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2"/>
        <v>126.93363636363637</v>
      </c>
      <c r="AO9" s="14" t="s">
        <v>281</v>
      </c>
      <c r="AP9" s="15" t="s">
        <v>282</v>
      </c>
    </row>
    <row r="10" spans="1:43" ht="47.25" x14ac:dyDescent="0.25">
      <c r="A10" s="36">
        <v>7</v>
      </c>
      <c r="B10" s="36">
        <v>8</v>
      </c>
      <c r="C10" s="36">
        <v>50</v>
      </c>
      <c r="D10" s="3" t="s">
        <v>23</v>
      </c>
      <c r="E10" s="4">
        <v>381673</v>
      </c>
      <c r="F10" s="5" t="s">
        <v>268</v>
      </c>
      <c r="G10" s="5" t="s">
        <v>269</v>
      </c>
      <c r="H10" s="37">
        <v>35836</v>
      </c>
      <c r="I10" s="6" t="s">
        <v>270</v>
      </c>
      <c r="J10" s="7" t="s">
        <v>27</v>
      </c>
      <c r="K10" s="8" t="s">
        <v>28</v>
      </c>
      <c r="L10" s="9">
        <v>59</v>
      </c>
      <c r="M10" s="10">
        <v>958</v>
      </c>
      <c r="N10" s="10">
        <v>1100</v>
      </c>
      <c r="O10" s="11">
        <f t="shared" si="0"/>
        <v>17.418181818181818</v>
      </c>
      <c r="P10" s="10">
        <v>874</v>
      </c>
      <c r="Q10" s="10">
        <v>1100</v>
      </c>
      <c r="R10" s="11">
        <f t="shared" si="1"/>
        <v>15.890909090909091</v>
      </c>
      <c r="S10" s="10" t="s">
        <v>29</v>
      </c>
      <c r="T10" s="10" t="s">
        <v>29</v>
      </c>
      <c r="U10" s="11">
        <v>0</v>
      </c>
      <c r="V10" s="10">
        <v>3251</v>
      </c>
      <c r="W10" s="10">
        <v>4000</v>
      </c>
      <c r="X10" s="11">
        <v>32.51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2"/>
        <v>124.8190909090909</v>
      </c>
      <c r="AO10" s="14" t="s">
        <v>271</v>
      </c>
      <c r="AP10" s="15" t="s">
        <v>272</v>
      </c>
    </row>
    <row r="11" spans="1:43" ht="47.25" x14ac:dyDescent="0.25">
      <c r="A11" s="36">
        <v>8</v>
      </c>
      <c r="B11" s="36">
        <v>9</v>
      </c>
      <c r="C11" s="36">
        <v>4</v>
      </c>
      <c r="D11" s="3" t="s">
        <v>23</v>
      </c>
      <c r="E11" s="4">
        <v>381554</v>
      </c>
      <c r="F11" s="5" t="s">
        <v>42</v>
      </c>
      <c r="G11" s="5" t="s">
        <v>43</v>
      </c>
      <c r="H11" s="37">
        <v>35540</v>
      </c>
      <c r="I11" s="6" t="s">
        <v>44</v>
      </c>
      <c r="J11" s="7" t="s">
        <v>27</v>
      </c>
      <c r="K11" s="8" t="s">
        <v>28</v>
      </c>
      <c r="L11" s="9">
        <v>70</v>
      </c>
      <c r="M11" s="10">
        <v>836</v>
      </c>
      <c r="N11" s="10">
        <v>1050</v>
      </c>
      <c r="O11" s="11">
        <f t="shared" si="0"/>
        <v>15.923809523809524</v>
      </c>
      <c r="P11" s="10">
        <v>736</v>
      </c>
      <c r="Q11" s="10">
        <v>1100</v>
      </c>
      <c r="R11" s="11">
        <f t="shared" si="1"/>
        <v>13.381818181818181</v>
      </c>
      <c r="S11" s="10">
        <v>293</v>
      </c>
      <c r="T11" s="10">
        <v>550</v>
      </c>
      <c r="U11" s="11">
        <f>S11*20/T11</f>
        <v>10.654545454545454</v>
      </c>
      <c r="V11" s="10" t="s">
        <v>29</v>
      </c>
      <c r="W11" s="10" t="s">
        <v>29</v>
      </c>
      <c r="X11" s="11">
        <v>0</v>
      </c>
      <c r="Y11" s="10">
        <v>1426</v>
      </c>
      <c r="Z11" s="10">
        <v>2100</v>
      </c>
      <c r="AA11" s="12">
        <f>Y11*20/Z11</f>
        <v>13.580952380952381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2"/>
        <v>123.54112554112554</v>
      </c>
      <c r="AO11" s="14" t="s">
        <v>45</v>
      </c>
      <c r="AP11" s="15" t="s">
        <v>46</v>
      </c>
    </row>
    <row r="12" spans="1:43" ht="63" x14ac:dyDescent="0.25">
      <c r="A12" s="36">
        <v>9</v>
      </c>
      <c r="B12" s="36">
        <v>10</v>
      </c>
      <c r="C12" s="36">
        <v>5</v>
      </c>
      <c r="D12" s="3" t="s">
        <v>23</v>
      </c>
      <c r="E12" s="4">
        <v>381221</v>
      </c>
      <c r="F12" s="5" t="s">
        <v>47</v>
      </c>
      <c r="G12" s="5" t="s">
        <v>48</v>
      </c>
      <c r="H12" s="37">
        <v>36211</v>
      </c>
      <c r="I12" s="6" t="s">
        <v>49</v>
      </c>
      <c r="J12" s="7" t="s">
        <v>27</v>
      </c>
      <c r="K12" s="8" t="s">
        <v>28</v>
      </c>
      <c r="L12" s="9">
        <v>56</v>
      </c>
      <c r="M12" s="10">
        <v>954</v>
      </c>
      <c r="N12" s="10">
        <v>1100</v>
      </c>
      <c r="O12" s="11">
        <f t="shared" si="0"/>
        <v>17.345454545454544</v>
      </c>
      <c r="P12" s="10">
        <v>891</v>
      </c>
      <c r="Q12" s="10">
        <v>1100</v>
      </c>
      <c r="R12" s="11">
        <f t="shared" si="1"/>
        <v>16.2</v>
      </c>
      <c r="S12" s="10" t="s">
        <v>29</v>
      </c>
      <c r="T12" s="10" t="s">
        <v>29</v>
      </c>
      <c r="U12" s="11">
        <v>0</v>
      </c>
      <c r="V12" s="10">
        <v>3599</v>
      </c>
      <c r="W12" s="10">
        <v>4400</v>
      </c>
      <c r="X12" s="11">
        <f>V12*40/W12</f>
        <v>32.718181818181819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2"/>
        <v>122.26363636363637</v>
      </c>
      <c r="AO12" s="14" t="s">
        <v>50</v>
      </c>
      <c r="AP12" s="15" t="s">
        <v>51</v>
      </c>
    </row>
    <row r="13" spans="1:43" ht="47.25" x14ac:dyDescent="0.25">
      <c r="A13" s="36">
        <v>10</v>
      </c>
      <c r="B13" s="36">
        <v>12</v>
      </c>
      <c r="C13" s="36">
        <v>7</v>
      </c>
      <c r="D13" s="3" t="s">
        <v>23</v>
      </c>
      <c r="E13" s="4">
        <v>381581</v>
      </c>
      <c r="F13" s="5" t="s">
        <v>56</v>
      </c>
      <c r="G13" s="5" t="s">
        <v>57</v>
      </c>
      <c r="H13" s="37">
        <v>36220</v>
      </c>
      <c r="I13" s="6" t="s">
        <v>58</v>
      </c>
      <c r="J13" s="7" t="s">
        <v>27</v>
      </c>
      <c r="K13" s="8" t="s">
        <v>28</v>
      </c>
      <c r="L13" s="9">
        <v>56</v>
      </c>
      <c r="M13" s="10">
        <v>848</v>
      </c>
      <c r="N13" s="10">
        <v>1100</v>
      </c>
      <c r="O13" s="11">
        <f t="shared" si="0"/>
        <v>15.418181818181818</v>
      </c>
      <c r="P13" s="10">
        <v>848</v>
      </c>
      <c r="Q13" s="10">
        <v>1100</v>
      </c>
      <c r="R13" s="11">
        <f t="shared" si="1"/>
        <v>15.418181818181818</v>
      </c>
      <c r="S13" s="10" t="s">
        <v>29</v>
      </c>
      <c r="T13" s="10" t="s">
        <v>29</v>
      </c>
      <c r="U13" s="11">
        <v>0</v>
      </c>
      <c r="V13" s="10">
        <v>3529</v>
      </c>
      <c r="W13" s="10">
        <v>4100</v>
      </c>
      <c r="X13" s="11">
        <f>V13*40/W13</f>
        <v>34.429268292682927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9">
        <f t="shared" si="2"/>
        <v>121.26563192904658</v>
      </c>
      <c r="AO13" s="14" t="s">
        <v>59</v>
      </c>
      <c r="AP13" s="15" t="s">
        <v>60</v>
      </c>
    </row>
    <row r="14" spans="1:43" ht="47.25" x14ac:dyDescent="0.25">
      <c r="A14" s="36">
        <v>11</v>
      </c>
      <c r="B14" s="36">
        <v>13</v>
      </c>
      <c r="C14" s="36">
        <v>8</v>
      </c>
      <c r="D14" s="3" t="s">
        <v>23</v>
      </c>
      <c r="E14" s="4">
        <v>381108</v>
      </c>
      <c r="F14" s="5" t="s">
        <v>61</v>
      </c>
      <c r="G14" s="5" t="s">
        <v>62</v>
      </c>
      <c r="H14" s="37">
        <v>34070</v>
      </c>
      <c r="I14" s="6" t="s">
        <v>63</v>
      </c>
      <c r="J14" s="7" t="s">
        <v>27</v>
      </c>
      <c r="K14" s="8" t="s">
        <v>28</v>
      </c>
      <c r="L14" s="9">
        <v>70</v>
      </c>
      <c r="M14" s="10">
        <v>683</v>
      </c>
      <c r="N14" s="10">
        <v>1050</v>
      </c>
      <c r="O14" s="11">
        <f t="shared" si="0"/>
        <v>13.009523809523809</v>
      </c>
      <c r="P14" s="10">
        <v>691</v>
      </c>
      <c r="Q14" s="10">
        <v>1100</v>
      </c>
      <c r="R14" s="11">
        <f t="shared" si="1"/>
        <v>12.563636363636364</v>
      </c>
      <c r="S14" s="10">
        <v>267</v>
      </c>
      <c r="T14" s="10">
        <v>550</v>
      </c>
      <c r="U14" s="11">
        <f>S14*20/T14</f>
        <v>9.709090909090909</v>
      </c>
      <c r="V14" s="10" t="s">
        <v>29</v>
      </c>
      <c r="W14" s="10" t="s">
        <v>29</v>
      </c>
      <c r="X14" s="11">
        <v>0</v>
      </c>
      <c r="Y14" s="10">
        <v>712</v>
      </c>
      <c r="Z14" s="10">
        <v>1200</v>
      </c>
      <c r="AA14" s="12">
        <f>Y14*20/Z14</f>
        <v>11.866666666666667</v>
      </c>
      <c r="AB14" s="10">
        <v>1275</v>
      </c>
      <c r="AC14" s="10">
        <v>1800</v>
      </c>
      <c r="AD14" s="11">
        <f>AB14*5/AC14</f>
        <v>3.5416666666666665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2"/>
        <v>120.69058441558441</v>
      </c>
      <c r="AO14" s="14" t="s">
        <v>64</v>
      </c>
      <c r="AP14" s="15" t="s">
        <v>65</v>
      </c>
    </row>
    <row r="15" spans="1:43" ht="63" x14ac:dyDescent="0.25">
      <c r="A15" s="36">
        <v>12</v>
      </c>
      <c r="B15" s="36">
        <v>14</v>
      </c>
      <c r="C15" s="36">
        <v>9</v>
      </c>
      <c r="D15" s="3" t="s">
        <v>23</v>
      </c>
      <c r="E15" s="4">
        <v>381325</v>
      </c>
      <c r="F15" s="5" t="s">
        <v>66</v>
      </c>
      <c r="G15" s="5" t="s">
        <v>67</v>
      </c>
      <c r="H15" s="37">
        <v>34776</v>
      </c>
      <c r="I15" s="6" t="s">
        <v>68</v>
      </c>
      <c r="J15" s="7" t="s">
        <v>27</v>
      </c>
      <c r="K15" s="8" t="s">
        <v>28</v>
      </c>
      <c r="L15" s="9">
        <v>64</v>
      </c>
      <c r="M15" s="10">
        <v>743</v>
      </c>
      <c r="N15" s="10">
        <v>1050</v>
      </c>
      <c r="O15" s="11">
        <f t="shared" si="0"/>
        <v>14.152380952380952</v>
      </c>
      <c r="P15" s="10">
        <v>784</v>
      </c>
      <c r="Q15" s="10">
        <v>1100</v>
      </c>
      <c r="R15" s="11">
        <f t="shared" si="1"/>
        <v>14.254545454545454</v>
      </c>
      <c r="S15" s="10" t="s">
        <v>29</v>
      </c>
      <c r="T15" s="10" t="s">
        <v>29</v>
      </c>
      <c r="U15" s="11">
        <v>0</v>
      </c>
      <c r="V15" s="10">
        <v>2856</v>
      </c>
      <c r="W15" s="10">
        <v>4100</v>
      </c>
      <c r="X15" s="11">
        <f>V15*40/W15</f>
        <v>27.863414634146341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2"/>
        <v>120.27034104107274</v>
      </c>
      <c r="AO15" s="14" t="s">
        <v>69</v>
      </c>
      <c r="AP15" s="15" t="s">
        <v>70</v>
      </c>
    </row>
    <row r="16" spans="1:43" ht="63" x14ac:dyDescent="0.25">
      <c r="A16" s="36">
        <v>13</v>
      </c>
      <c r="B16" s="36">
        <v>15</v>
      </c>
      <c r="C16" s="36">
        <v>10</v>
      </c>
      <c r="D16" s="3" t="s">
        <v>23</v>
      </c>
      <c r="E16" s="4">
        <v>357701</v>
      </c>
      <c r="F16" s="5" t="s">
        <v>71</v>
      </c>
      <c r="G16" s="5" t="s">
        <v>72</v>
      </c>
      <c r="H16" s="37">
        <v>34683</v>
      </c>
      <c r="I16" s="6" t="s">
        <v>73</v>
      </c>
      <c r="J16" s="7" t="s">
        <v>27</v>
      </c>
      <c r="K16" s="8" t="s">
        <v>28</v>
      </c>
      <c r="L16" s="9">
        <v>57</v>
      </c>
      <c r="M16" s="10">
        <v>668</v>
      </c>
      <c r="N16" s="10">
        <v>850</v>
      </c>
      <c r="O16" s="11">
        <f t="shared" si="0"/>
        <v>15.717647058823529</v>
      </c>
      <c r="P16" s="10">
        <v>784</v>
      </c>
      <c r="Q16" s="10">
        <v>1100</v>
      </c>
      <c r="R16" s="11">
        <f t="shared" si="1"/>
        <v>14.254545454545454</v>
      </c>
      <c r="S16" s="10" t="s">
        <v>29</v>
      </c>
      <c r="T16" s="10" t="s">
        <v>29</v>
      </c>
      <c r="U16" s="11">
        <v>0</v>
      </c>
      <c r="V16" s="10">
        <v>3492</v>
      </c>
      <c r="W16" s="10">
        <v>4200</v>
      </c>
      <c r="X16" s="11">
        <f>V16*40/W16</f>
        <v>33.25714285714286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2"/>
        <v>120.22933537051185</v>
      </c>
      <c r="AO16" s="14" t="s">
        <v>74</v>
      </c>
      <c r="AP16" s="15" t="s">
        <v>75</v>
      </c>
    </row>
    <row r="17" spans="1:43" ht="47.25" x14ac:dyDescent="0.25">
      <c r="A17" s="36">
        <v>14</v>
      </c>
      <c r="B17" s="36">
        <v>16</v>
      </c>
      <c r="C17" s="36">
        <v>48</v>
      </c>
      <c r="D17" s="3" t="s">
        <v>23</v>
      </c>
      <c r="E17" s="4">
        <v>380212</v>
      </c>
      <c r="F17" s="5" t="s">
        <v>258</v>
      </c>
      <c r="G17" s="5" t="s">
        <v>259</v>
      </c>
      <c r="H17" s="37">
        <v>34761</v>
      </c>
      <c r="I17" s="6" t="s">
        <v>260</v>
      </c>
      <c r="J17" s="7" t="s">
        <v>27</v>
      </c>
      <c r="K17" s="8" t="s">
        <v>28</v>
      </c>
      <c r="L17" s="9">
        <v>63</v>
      </c>
      <c r="M17" s="10">
        <v>800</v>
      </c>
      <c r="N17" s="10">
        <v>1050</v>
      </c>
      <c r="O17" s="11">
        <f t="shared" si="0"/>
        <v>15.238095238095237</v>
      </c>
      <c r="P17" s="10">
        <v>801</v>
      </c>
      <c r="Q17" s="10">
        <v>1100</v>
      </c>
      <c r="R17" s="11">
        <f t="shared" si="1"/>
        <v>14.563636363636364</v>
      </c>
      <c r="S17" s="10" t="s">
        <v>29</v>
      </c>
      <c r="T17" s="10" t="s">
        <v>29</v>
      </c>
      <c r="U17" s="11">
        <v>0</v>
      </c>
      <c r="V17" s="10">
        <v>68.19</v>
      </c>
      <c r="W17" s="10">
        <v>100</v>
      </c>
      <c r="X17" s="11">
        <v>27.28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2"/>
        <v>120.0817316017316</v>
      </c>
      <c r="AO17" s="14" t="s">
        <v>261</v>
      </c>
      <c r="AP17" s="15" t="s">
        <v>262</v>
      </c>
    </row>
    <row r="18" spans="1:43" ht="47.25" x14ac:dyDescent="0.25">
      <c r="A18" s="36">
        <v>15</v>
      </c>
      <c r="B18" s="36">
        <v>17</v>
      </c>
      <c r="C18" s="36">
        <v>40</v>
      </c>
      <c r="D18" s="3" t="s">
        <v>23</v>
      </c>
      <c r="E18" s="4">
        <v>381285</v>
      </c>
      <c r="F18" s="5" t="s">
        <v>218</v>
      </c>
      <c r="G18" s="5" t="s">
        <v>219</v>
      </c>
      <c r="H18" s="37">
        <v>34455</v>
      </c>
      <c r="I18" s="6" t="s">
        <v>220</v>
      </c>
      <c r="J18" s="7" t="s">
        <v>27</v>
      </c>
      <c r="K18" s="8" t="s">
        <v>28</v>
      </c>
      <c r="L18" s="9">
        <v>66</v>
      </c>
      <c r="M18" s="10">
        <v>753</v>
      </c>
      <c r="N18" s="10">
        <v>1050</v>
      </c>
      <c r="O18" s="11">
        <f t="shared" si="0"/>
        <v>14.342857142857143</v>
      </c>
      <c r="P18" s="10">
        <v>683</v>
      </c>
      <c r="Q18" s="10">
        <v>1100</v>
      </c>
      <c r="R18" s="11">
        <f t="shared" si="1"/>
        <v>12.418181818181818</v>
      </c>
      <c r="S18" s="10" t="s">
        <v>29</v>
      </c>
      <c r="T18" s="10" t="s">
        <v>29</v>
      </c>
      <c r="U18" s="11">
        <v>0</v>
      </c>
      <c r="V18" s="10">
        <v>2432</v>
      </c>
      <c r="W18" s="10">
        <v>4100</v>
      </c>
      <c r="X18" s="11">
        <v>23.73</v>
      </c>
      <c r="Y18" s="10" t="s">
        <v>29</v>
      </c>
      <c r="Z18" s="10" t="s">
        <v>29</v>
      </c>
      <c r="AA18" s="12">
        <v>0</v>
      </c>
      <c r="AB18" s="10">
        <v>1257</v>
      </c>
      <c r="AC18" s="10">
        <v>1800</v>
      </c>
      <c r="AD18" s="11">
        <f>AB18*5/AC18</f>
        <v>3.4916666666666667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9">
        <f t="shared" si="2"/>
        <v>119.98270562770563</v>
      </c>
      <c r="AO18" s="14" t="s">
        <v>221</v>
      </c>
      <c r="AP18" s="15" t="s">
        <v>222</v>
      </c>
    </row>
    <row r="19" spans="1:43" ht="60" x14ac:dyDescent="0.25">
      <c r="A19" s="36">
        <v>16</v>
      </c>
      <c r="B19" s="36">
        <v>18</v>
      </c>
      <c r="C19" s="36">
        <v>60</v>
      </c>
      <c r="D19" s="3" t="s">
        <v>23</v>
      </c>
      <c r="E19" s="4">
        <v>381575</v>
      </c>
      <c r="F19" s="5" t="s">
        <v>318</v>
      </c>
      <c r="G19" s="5" t="s">
        <v>170</v>
      </c>
      <c r="H19" s="37">
        <v>35831</v>
      </c>
      <c r="I19" s="6" t="s">
        <v>319</v>
      </c>
      <c r="J19" s="7" t="s">
        <v>27</v>
      </c>
      <c r="K19" s="8" t="s">
        <v>28</v>
      </c>
      <c r="L19" s="9">
        <v>55</v>
      </c>
      <c r="M19" s="10">
        <v>868</v>
      </c>
      <c r="N19" s="10">
        <v>1050</v>
      </c>
      <c r="O19" s="11">
        <f t="shared" si="0"/>
        <v>16.533333333333335</v>
      </c>
      <c r="P19" s="10">
        <v>843</v>
      </c>
      <c r="Q19" s="10">
        <v>1100</v>
      </c>
      <c r="R19" s="11">
        <f t="shared" si="1"/>
        <v>15.327272727272728</v>
      </c>
      <c r="S19" s="10" t="s">
        <v>29</v>
      </c>
      <c r="T19" s="10" t="s">
        <v>29</v>
      </c>
      <c r="U19" s="11">
        <v>0</v>
      </c>
      <c r="V19" s="10">
        <v>78.3</v>
      </c>
      <c r="W19" s="10">
        <v>100</v>
      </c>
      <c r="X19" s="11">
        <v>31.32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9">
        <f t="shared" si="2"/>
        <v>118.18060606060607</v>
      </c>
      <c r="AO19" s="14" t="s">
        <v>320</v>
      </c>
      <c r="AP19" s="15" t="s">
        <v>321</v>
      </c>
      <c r="AQ19" t="s">
        <v>547</v>
      </c>
    </row>
    <row r="20" spans="1:43" ht="47.25" x14ac:dyDescent="0.25">
      <c r="A20" s="36">
        <v>17</v>
      </c>
      <c r="B20" s="36">
        <v>19</v>
      </c>
      <c r="C20" s="36">
        <v>11</v>
      </c>
      <c r="D20" s="3" t="s">
        <v>23</v>
      </c>
      <c r="E20" s="4">
        <v>366155</v>
      </c>
      <c r="F20" s="5" t="s">
        <v>76</v>
      </c>
      <c r="G20" s="5" t="s">
        <v>33</v>
      </c>
      <c r="H20" s="37">
        <v>33348</v>
      </c>
      <c r="I20" s="6" t="s">
        <v>77</v>
      </c>
      <c r="J20" s="7" t="s">
        <v>27</v>
      </c>
      <c r="K20" s="8" t="s">
        <v>28</v>
      </c>
      <c r="L20" s="9">
        <v>57</v>
      </c>
      <c r="M20" s="10">
        <v>710</v>
      </c>
      <c r="N20" s="10">
        <v>900</v>
      </c>
      <c r="O20" s="11">
        <f t="shared" si="0"/>
        <v>15.777777777777779</v>
      </c>
      <c r="P20" s="10">
        <v>876</v>
      </c>
      <c r="Q20" s="10">
        <v>1100</v>
      </c>
      <c r="R20" s="11">
        <f t="shared" si="1"/>
        <v>15.927272727272728</v>
      </c>
      <c r="S20" s="10" t="s">
        <v>29</v>
      </c>
      <c r="T20" s="10" t="s">
        <v>29</v>
      </c>
      <c r="U20" s="11">
        <v>0</v>
      </c>
      <c r="V20" s="10">
        <v>2921</v>
      </c>
      <c r="W20" s="10">
        <v>4000</v>
      </c>
      <c r="X20" s="11">
        <f>V20*40/W20</f>
        <v>29.21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9">
        <f t="shared" si="2"/>
        <v>117.91505050505049</v>
      </c>
      <c r="AO20" s="14" t="s">
        <v>78</v>
      </c>
      <c r="AP20" s="15" t="s">
        <v>79</v>
      </c>
    </row>
    <row r="21" spans="1:43" ht="47.25" x14ac:dyDescent="0.25">
      <c r="A21" s="36">
        <v>18</v>
      </c>
      <c r="B21" s="36">
        <v>11</v>
      </c>
      <c r="C21" s="36">
        <v>6</v>
      </c>
      <c r="D21" s="3" t="s">
        <v>23</v>
      </c>
      <c r="E21" s="4">
        <v>381303</v>
      </c>
      <c r="F21" s="5" t="s">
        <v>52</v>
      </c>
      <c r="G21" s="5" t="s">
        <v>53</v>
      </c>
      <c r="H21" s="37">
        <v>34731</v>
      </c>
      <c r="I21" s="6" t="s">
        <v>54</v>
      </c>
      <c r="J21" s="7" t="s">
        <v>27</v>
      </c>
      <c r="K21" s="8" t="s">
        <v>28</v>
      </c>
      <c r="L21" s="9">
        <v>53</v>
      </c>
      <c r="M21" s="10">
        <v>854</v>
      </c>
      <c r="N21" s="10">
        <v>1050</v>
      </c>
      <c r="O21" s="11">
        <f t="shared" si="0"/>
        <v>16.266666666666666</v>
      </c>
      <c r="P21" s="10">
        <v>831</v>
      </c>
      <c r="Q21" s="10">
        <v>1100</v>
      </c>
      <c r="R21" s="11">
        <f t="shared" si="1"/>
        <v>15.109090909090909</v>
      </c>
      <c r="S21" s="10" t="s">
        <v>29</v>
      </c>
      <c r="T21" s="10" t="s">
        <v>29</v>
      </c>
      <c r="U21" s="11">
        <v>0</v>
      </c>
      <c r="V21" s="10">
        <v>4070</v>
      </c>
      <c r="W21" s="10">
        <v>4900</v>
      </c>
      <c r="X21" s="11">
        <f>V21*40/W21</f>
        <v>33.224489795918366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/>
      <c r="AI21" s="10"/>
      <c r="AJ21" s="13"/>
      <c r="AK21" s="10" t="s">
        <v>29</v>
      </c>
      <c r="AL21" s="10" t="s">
        <v>29</v>
      </c>
      <c r="AM21" s="13">
        <v>0</v>
      </c>
      <c r="AN21" s="39">
        <f t="shared" si="2"/>
        <v>117.60024737167595</v>
      </c>
      <c r="AO21" s="14">
        <v>19110</v>
      </c>
      <c r="AP21" s="15" t="s">
        <v>55</v>
      </c>
      <c r="AQ21" s="38" t="s">
        <v>545</v>
      </c>
    </row>
    <row r="22" spans="1:43" ht="78.75" x14ac:dyDescent="0.25">
      <c r="A22" s="36">
        <v>19</v>
      </c>
      <c r="B22" s="36">
        <v>20</v>
      </c>
      <c r="C22" s="36">
        <v>56</v>
      </c>
      <c r="D22" s="3" t="s">
        <v>23</v>
      </c>
      <c r="E22" s="4">
        <v>381403</v>
      </c>
      <c r="F22" s="5" t="s">
        <v>298</v>
      </c>
      <c r="G22" s="5" t="s">
        <v>299</v>
      </c>
      <c r="H22" s="37">
        <v>34824</v>
      </c>
      <c r="I22" s="6" t="s">
        <v>300</v>
      </c>
      <c r="J22" s="7" t="s">
        <v>27</v>
      </c>
      <c r="K22" s="8" t="s">
        <v>28</v>
      </c>
      <c r="L22" s="9">
        <v>61</v>
      </c>
      <c r="M22" s="10">
        <v>782</v>
      </c>
      <c r="N22" s="10">
        <v>1050</v>
      </c>
      <c r="O22" s="11">
        <f t="shared" si="0"/>
        <v>14.895238095238096</v>
      </c>
      <c r="P22" s="10">
        <v>706</v>
      </c>
      <c r="Q22" s="10">
        <v>1100</v>
      </c>
      <c r="R22" s="11">
        <f t="shared" si="1"/>
        <v>12.836363636363636</v>
      </c>
      <c r="S22" s="10" t="s">
        <v>29</v>
      </c>
      <c r="T22" s="10" t="s">
        <v>29</v>
      </c>
      <c r="U22" s="11">
        <v>0</v>
      </c>
      <c r="V22" s="10">
        <v>4243</v>
      </c>
      <c r="W22" s="10">
        <v>6000</v>
      </c>
      <c r="X22" s="11">
        <v>28.29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9">
        <f t="shared" si="2"/>
        <v>117.02160173160172</v>
      </c>
      <c r="AO22" s="14" t="s">
        <v>301</v>
      </c>
      <c r="AP22" s="15" t="s">
        <v>302</v>
      </c>
    </row>
    <row r="23" spans="1:43" ht="60" x14ac:dyDescent="0.25">
      <c r="A23" s="36">
        <v>20</v>
      </c>
      <c r="B23" s="36">
        <v>21</v>
      </c>
      <c r="C23" s="36">
        <v>62</v>
      </c>
      <c r="D23" s="3" t="s">
        <v>23</v>
      </c>
      <c r="E23" s="4">
        <v>357904</v>
      </c>
      <c r="F23" s="5" t="s">
        <v>327</v>
      </c>
      <c r="G23" s="5" t="s">
        <v>328</v>
      </c>
      <c r="H23" s="37">
        <v>33666</v>
      </c>
      <c r="I23" s="6" t="s">
        <v>329</v>
      </c>
      <c r="J23" s="7" t="s">
        <v>27</v>
      </c>
      <c r="K23" s="8" t="s">
        <v>28</v>
      </c>
      <c r="L23" s="9">
        <v>52</v>
      </c>
      <c r="M23" s="10">
        <v>662</v>
      </c>
      <c r="N23" s="10">
        <v>900</v>
      </c>
      <c r="O23" s="11">
        <f t="shared" si="0"/>
        <v>14.71111111111111</v>
      </c>
      <c r="P23" s="10">
        <v>2347</v>
      </c>
      <c r="Q23" s="10">
        <v>3550</v>
      </c>
      <c r="R23" s="11">
        <f t="shared" si="1"/>
        <v>13.222535211267605</v>
      </c>
      <c r="S23" s="10" t="s">
        <v>29</v>
      </c>
      <c r="T23" s="10" t="s">
        <v>29</v>
      </c>
      <c r="U23" s="11">
        <v>0</v>
      </c>
      <c r="V23" s="10">
        <v>3148</v>
      </c>
      <c r="W23" s="10">
        <v>4400</v>
      </c>
      <c r="X23" s="11">
        <v>28.62</v>
      </c>
      <c r="Y23" s="10" t="s">
        <v>29</v>
      </c>
      <c r="Z23" s="10" t="s">
        <v>29</v>
      </c>
      <c r="AA23" s="12">
        <v>0</v>
      </c>
      <c r="AB23" s="10">
        <v>632</v>
      </c>
      <c r="AC23" s="10">
        <v>900</v>
      </c>
      <c r="AD23" s="11">
        <f>AB23*5/AC23</f>
        <v>3.5111111111111111</v>
      </c>
      <c r="AE23" s="10">
        <v>774</v>
      </c>
      <c r="AF23" s="10">
        <v>1200</v>
      </c>
      <c r="AG23" s="13">
        <f>AE23*5/AF23</f>
        <v>3.2250000000000001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9">
        <f t="shared" si="2"/>
        <v>115.28975743348981</v>
      </c>
      <c r="AO23" s="14" t="s">
        <v>330</v>
      </c>
      <c r="AP23" s="15" t="s">
        <v>331</v>
      </c>
    </row>
    <row r="24" spans="1:43" ht="63" x14ac:dyDescent="0.25">
      <c r="A24" s="36">
        <v>21</v>
      </c>
      <c r="B24" s="36">
        <v>22</v>
      </c>
      <c r="C24" s="36">
        <v>99</v>
      </c>
      <c r="D24" s="3" t="s">
        <v>23</v>
      </c>
      <c r="E24" s="4">
        <v>381595</v>
      </c>
      <c r="F24" s="5" t="s">
        <v>502</v>
      </c>
      <c r="G24" s="5" t="s">
        <v>503</v>
      </c>
      <c r="H24" s="37">
        <v>34804</v>
      </c>
      <c r="I24" s="6" t="s">
        <v>504</v>
      </c>
      <c r="J24" s="7" t="s">
        <v>27</v>
      </c>
      <c r="K24" s="8" t="s">
        <v>28</v>
      </c>
      <c r="L24" s="9">
        <v>56</v>
      </c>
      <c r="M24" s="10">
        <v>631</v>
      </c>
      <c r="N24" s="10">
        <v>1050</v>
      </c>
      <c r="O24" s="11">
        <f t="shared" si="0"/>
        <v>12.019047619047619</v>
      </c>
      <c r="P24" s="10">
        <v>2646</v>
      </c>
      <c r="Q24" s="10">
        <v>3550</v>
      </c>
      <c r="R24" s="11">
        <f t="shared" si="1"/>
        <v>14.907042253521126</v>
      </c>
      <c r="S24" s="10" t="s">
        <v>29</v>
      </c>
      <c r="T24" s="10" t="s">
        <v>29</v>
      </c>
      <c r="U24" s="11">
        <v>0</v>
      </c>
      <c r="V24" s="10">
        <v>3187</v>
      </c>
      <c r="W24" s="10">
        <v>4000</v>
      </c>
      <c r="X24" s="11">
        <v>31.87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9">
        <f t="shared" si="2"/>
        <v>114.79608987256876</v>
      </c>
      <c r="AO24" s="14" t="s">
        <v>505</v>
      </c>
      <c r="AP24" s="15" t="s">
        <v>506</v>
      </c>
    </row>
    <row r="25" spans="1:43" ht="78.75" x14ac:dyDescent="0.25">
      <c r="A25" s="36">
        <v>22</v>
      </c>
      <c r="B25" s="36">
        <v>23</v>
      </c>
      <c r="C25" s="36">
        <v>12</v>
      </c>
      <c r="D25" s="3" t="s">
        <v>23</v>
      </c>
      <c r="E25" s="4">
        <v>381307</v>
      </c>
      <c r="F25" s="5" t="s">
        <v>80</v>
      </c>
      <c r="G25" s="5" t="s">
        <v>81</v>
      </c>
      <c r="H25" s="37">
        <v>34413</v>
      </c>
      <c r="I25" s="6" t="s">
        <v>82</v>
      </c>
      <c r="J25" s="7" t="s">
        <v>27</v>
      </c>
      <c r="K25" s="8" t="s">
        <v>28</v>
      </c>
      <c r="L25" s="9">
        <v>50</v>
      </c>
      <c r="M25" s="10">
        <v>809</v>
      </c>
      <c r="N25" s="10">
        <v>1050</v>
      </c>
      <c r="O25" s="11">
        <f t="shared" si="0"/>
        <v>15.40952380952381</v>
      </c>
      <c r="P25" s="10">
        <v>807</v>
      </c>
      <c r="Q25" s="10">
        <v>1100</v>
      </c>
      <c r="R25" s="11">
        <f t="shared" si="1"/>
        <v>14.672727272727272</v>
      </c>
      <c r="S25" s="10" t="s">
        <v>29</v>
      </c>
      <c r="T25" s="10" t="s">
        <v>29</v>
      </c>
      <c r="U25" s="11">
        <v>0</v>
      </c>
      <c r="V25" s="10">
        <v>3406</v>
      </c>
      <c r="W25" s="10">
        <v>4550</v>
      </c>
      <c r="X25" s="11">
        <f>V25*40/W25</f>
        <v>29.942857142857143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1164</v>
      </c>
      <c r="AI25" s="10">
        <v>1400</v>
      </c>
      <c r="AJ25" s="13">
        <f>AH25*5/AI25</f>
        <v>4.1571428571428575</v>
      </c>
      <c r="AK25" s="10" t="s">
        <v>29</v>
      </c>
      <c r="AL25" s="10" t="s">
        <v>29</v>
      </c>
      <c r="AM25" s="13">
        <v>0</v>
      </c>
      <c r="AN25" s="39">
        <f t="shared" si="2"/>
        <v>114.18225108225108</v>
      </c>
      <c r="AO25" s="14" t="s">
        <v>83</v>
      </c>
      <c r="AP25" s="15" t="s">
        <v>84</v>
      </c>
    </row>
    <row r="26" spans="1:43" ht="63" x14ac:dyDescent="0.25">
      <c r="A26" s="36">
        <v>23</v>
      </c>
      <c r="B26" s="36">
        <v>7</v>
      </c>
      <c r="C26" s="36">
        <v>28</v>
      </c>
      <c r="D26" s="3" t="s">
        <v>23</v>
      </c>
      <c r="E26" s="4">
        <v>358023</v>
      </c>
      <c r="F26" s="5" t="s">
        <v>159</v>
      </c>
      <c r="G26" s="5" t="s">
        <v>160</v>
      </c>
      <c r="H26" s="37">
        <v>33018</v>
      </c>
      <c r="I26" s="6" t="s">
        <v>161</v>
      </c>
      <c r="J26" s="7" t="s">
        <v>27</v>
      </c>
      <c r="K26" s="8" t="s">
        <v>28</v>
      </c>
      <c r="L26" s="9">
        <v>64</v>
      </c>
      <c r="M26" s="10">
        <v>466</v>
      </c>
      <c r="N26" s="10">
        <v>900</v>
      </c>
      <c r="O26" s="11">
        <f t="shared" si="0"/>
        <v>10.355555555555556</v>
      </c>
      <c r="P26" s="10">
        <v>608</v>
      </c>
      <c r="Q26" s="10">
        <v>1100</v>
      </c>
      <c r="R26" s="11">
        <f t="shared" si="1"/>
        <v>11.054545454545455</v>
      </c>
      <c r="S26" s="10" t="s">
        <v>29</v>
      </c>
      <c r="T26" s="10" t="s">
        <v>29</v>
      </c>
      <c r="U26" s="11">
        <v>0</v>
      </c>
      <c r="V26" s="10">
        <v>2477</v>
      </c>
      <c r="W26" s="10">
        <v>3900</v>
      </c>
      <c r="X26" s="11">
        <f>V26*40/W26</f>
        <v>25.405128205128204</v>
      </c>
      <c r="Y26" s="10"/>
      <c r="Z26" s="10"/>
      <c r="AA26" s="12"/>
      <c r="AB26" s="10">
        <v>1193</v>
      </c>
      <c r="AC26" s="10">
        <v>1800</v>
      </c>
      <c r="AD26" s="11">
        <f>AB26*5/AC26</f>
        <v>3.3138888888888891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39">
        <f t="shared" si="2"/>
        <v>114.12911810411811</v>
      </c>
      <c r="AO26" s="14" t="s">
        <v>162</v>
      </c>
      <c r="AP26" s="15" t="s">
        <v>163</v>
      </c>
      <c r="AQ26" s="38" t="s">
        <v>544</v>
      </c>
    </row>
    <row r="27" spans="1:43" ht="47.25" x14ac:dyDescent="0.25">
      <c r="A27" s="36">
        <v>24</v>
      </c>
      <c r="B27" s="36">
        <v>24</v>
      </c>
      <c r="C27" s="36">
        <v>13</v>
      </c>
      <c r="D27" s="3" t="s">
        <v>23</v>
      </c>
      <c r="E27" s="4">
        <v>381541</v>
      </c>
      <c r="F27" s="5" t="s">
        <v>85</v>
      </c>
      <c r="G27" s="5" t="s">
        <v>86</v>
      </c>
      <c r="H27" s="37">
        <v>35796</v>
      </c>
      <c r="I27" s="6" t="s">
        <v>87</v>
      </c>
      <c r="J27" s="7" t="s">
        <v>27</v>
      </c>
      <c r="K27" s="8" t="s">
        <v>28</v>
      </c>
      <c r="L27" s="9">
        <v>50</v>
      </c>
      <c r="M27" s="10">
        <v>930</v>
      </c>
      <c r="N27" s="10">
        <v>1100</v>
      </c>
      <c r="O27" s="11">
        <f t="shared" si="0"/>
        <v>16.90909090909091</v>
      </c>
      <c r="P27" s="10">
        <v>907</v>
      </c>
      <c r="Q27" s="10">
        <v>1100</v>
      </c>
      <c r="R27" s="11">
        <f t="shared" si="1"/>
        <v>16.490909090909092</v>
      </c>
      <c r="S27" s="10" t="s">
        <v>29</v>
      </c>
      <c r="T27" s="10" t="s">
        <v>29</v>
      </c>
      <c r="U27" s="11">
        <v>0</v>
      </c>
      <c r="V27" s="10">
        <v>3654</v>
      </c>
      <c r="W27" s="10">
        <v>4800</v>
      </c>
      <c r="X27" s="11">
        <f>V27*40/W27</f>
        <v>30.45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39">
        <f t="shared" si="2"/>
        <v>113.85000000000001</v>
      </c>
      <c r="AO27" s="14" t="s">
        <v>88</v>
      </c>
      <c r="AP27" s="15" t="s">
        <v>89</v>
      </c>
    </row>
    <row r="28" spans="1:43" ht="47.25" x14ac:dyDescent="0.25">
      <c r="A28" s="36">
        <v>25</v>
      </c>
      <c r="B28" s="36">
        <v>25</v>
      </c>
      <c r="C28" s="36">
        <v>15</v>
      </c>
      <c r="D28" s="3" t="s">
        <v>23</v>
      </c>
      <c r="E28" s="4">
        <v>366380</v>
      </c>
      <c r="F28" s="5" t="s">
        <v>95</v>
      </c>
      <c r="G28" s="5" t="s">
        <v>96</v>
      </c>
      <c r="H28" s="37">
        <v>32421</v>
      </c>
      <c r="I28" s="6" t="s">
        <v>97</v>
      </c>
      <c r="J28" s="7" t="s">
        <v>27</v>
      </c>
      <c r="K28" s="8" t="s">
        <v>28</v>
      </c>
      <c r="L28" s="9">
        <v>57</v>
      </c>
      <c r="M28" s="10">
        <v>529</v>
      </c>
      <c r="N28" s="10">
        <v>850</v>
      </c>
      <c r="O28" s="11">
        <f t="shared" si="0"/>
        <v>12.447058823529412</v>
      </c>
      <c r="P28" s="10">
        <v>552</v>
      </c>
      <c r="Q28" s="10">
        <v>1100</v>
      </c>
      <c r="R28" s="11">
        <f t="shared" si="1"/>
        <v>10.036363636363637</v>
      </c>
      <c r="S28" s="10" t="s">
        <v>29</v>
      </c>
      <c r="T28" s="10" t="s">
        <v>29</v>
      </c>
      <c r="U28" s="11">
        <v>0</v>
      </c>
      <c r="V28" s="10">
        <v>1913</v>
      </c>
      <c r="W28" s="10">
        <v>2900</v>
      </c>
      <c r="X28" s="11">
        <f>V28*40/W28</f>
        <v>26.386206896551723</v>
      </c>
      <c r="Y28" s="10" t="s">
        <v>29</v>
      </c>
      <c r="Z28" s="10" t="s">
        <v>29</v>
      </c>
      <c r="AA28" s="12">
        <v>0</v>
      </c>
      <c r="AB28" s="10">
        <v>631</v>
      </c>
      <c r="AC28" s="10">
        <v>900</v>
      </c>
      <c r="AD28" s="11">
        <f>AB28*5/AC28</f>
        <v>3.5055555555555555</v>
      </c>
      <c r="AE28" s="10" t="s">
        <v>29</v>
      </c>
      <c r="AF28" s="10" t="s">
        <v>29</v>
      </c>
      <c r="AG28" s="13">
        <v>0</v>
      </c>
      <c r="AH28" s="10">
        <v>507</v>
      </c>
      <c r="AI28" s="10">
        <v>600</v>
      </c>
      <c r="AJ28" s="13">
        <v>4.2300000000000004</v>
      </c>
      <c r="AK28" s="10" t="s">
        <v>29</v>
      </c>
      <c r="AL28" s="10" t="s">
        <v>29</v>
      </c>
      <c r="AM28" s="13">
        <v>0</v>
      </c>
      <c r="AN28" s="39">
        <f t="shared" si="2"/>
        <v>113.60518491200034</v>
      </c>
      <c r="AO28" s="14" t="s">
        <v>98</v>
      </c>
      <c r="AP28" s="15" t="s">
        <v>99</v>
      </c>
    </row>
    <row r="29" spans="1:43" ht="47.25" x14ac:dyDescent="0.25">
      <c r="A29" s="36">
        <v>26</v>
      </c>
      <c r="B29" s="36">
        <v>27</v>
      </c>
      <c r="C29" s="36">
        <v>61</v>
      </c>
      <c r="D29" s="3" t="s">
        <v>23</v>
      </c>
      <c r="E29" s="4">
        <v>367544</v>
      </c>
      <c r="F29" s="5" t="s">
        <v>322</v>
      </c>
      <c r="G29" s="5" t="s">
        <v>323</v>
      </c>
      <c r="H29" s="37">
        <v>33348</v>
      </c>
      <c r="I29" s="6" t="s">
        <v>324</v>
      </c>
      <c r="J29" s="7" t="s">
        <v>27</v>
      </c>
      <c r="K29" s="8" t="s">
        <v>28</v>
      </c>
      <c r="L29" s="9">
        <v>56</v>
      </c>
      <c r="M29" s="10">
        <v>701</v>
      </c>
      <c r="N29" s="10">
        <v>900</v>
      </c>
      <c r="O29" s="11">
        <f t="shared" si="0"/>
        <v>15.577777777777778</v>
      </c>
      <c r="P29" s="10">
        <v>832</v>
      </c>
      <c r="Q29" s="10">
        <v>1100</v>
      </c>
      <c r="R29" s="11">
        <f t="shared" si="1"/>
        <v>15.127272727272727</v>
      </c>
      <c r="S29" s="10" t="s">
        <v>29</v>
      </c>
      <c r="T29" s="10" t="s">
        <v>29</v>
      </c>
      <c r="U29" s="11">
        <v>0</v>
      </c>
      <c r="V29" s="10">
        <v>63</v>
      </c>
      <c r="W29" s="10">
        <v>100</v>
      </c>
      <c r="X29" s="11">
        <v>25.2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9">
        <f t="shared" si="2"/>
        <v>111.90505050505051</v>
      </c>
      <c r="AO29" s="14" t="s">
        <v>325</v>
      </c>
      <c r="AP29" s="15" t="s">
        <v>326</v>
      </c>
    </row>
    <row r="30" spans="1:43" ht="47.25" x14ac:dyDescent="0.25">
      <c r="A30" s="36">
        <v>27</v>
      </c>
      <c r="B30" s="36">
        <v>63</v>
      </c>
      <c r="C30" s="36">
        <v>42</v>
      </c>
      <c r="D30" s="3" t="s">
        <v>23</v>
      </c>
      <c r="E30" s="4">
        <v>381538</v>
      </c>
      <c r="F30" s="5" t="s">
        <v>228</v>
      </c>
      <c r="G30" s="5" t="s">
        <v>229</v>
      </c>
      <c r="H30" s="37">
        <v>34799</v>
      </c>
      <c r="I30" s="6" t="s">
        <v>230</v>
      </c>
      <c r="J30" s="7" t="s">
        <v>27</v>
      </c>
      <c r="K30" s="8" t="s">
        <v>28</v>
      </c>
      <c r="L30" s="9">
        <v>56</v>
      </c>
      <c r="M30" s="10">
        <v>651</v>
      </c>
      <c r="N30" s="10">
        <v>1050</v>
      </c>
      <c r="O30" s="11">
        <f t="shared" si="0"/>
        <v>12.4</v>
      </c>
      <c r="P30" s="10">
        <v>724</v>
      </c>
      <c r="Q30" s="10">
        <v>1100</v>
      </c>
      <c r="R30" s="11">
        <f t="shared" si="1"/>
        <v>13.163636363636364</v>
      </c>
      <c r="S30" s="10">
        <v>292</v>
      </c>
      <c r="T30" s="10">
        <v>550</v>
      </c>
      <c r="U30" s="11">
        <f>S30*20/T30</f>
        <v>10.618181818181819</v>
      </c>
      <c r="V30" s="10"/>
      <c r="W30" s="10"/>
      <c r="X30" s="11"/>
      <c r="Y30" s="10">
        <v>1867</v>
      </c>
      <c r="Z30" s="10">
        <v>2400</v>
      </c>
      <c r="AA30" s="12">
        <v>15.55</v>
      </c>
      <c r="AB30" s="10">
        <v>1274</v>
      </c>
      <c r="AC30" s="10">
        <v>1800</v>
      </c>
      <c r="AD30" s="11">
        <f>AB30*5/AC30</f>
        <v>3.5388888888888888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9">
        <f t="shared" si="2"/>
        <v>111.27070707070708</v>
      </c>
      <c r="AO30" s="14" t="s">
        <v>231</v>
      </c>
      <c r="AP30" s="15" t="s">
        <v>232</v>
      </c>
    </row>
    <row r="31" spans="1:43" ht="63" x14ac:dyDescent="0.25">
      <c r="A31" s="36">
        <v>28</v>
      </c>
      <c r="B31" s="36">
        <v>28</v>
      </c>
      <c r="C31" s="36">
        <v>14</v>
      </c>
      <c r="D31" s="3" t="s">
        <v>23</v>
      </c>
      <c r="E31" s="4">
        <v>381328</v>
      </c>
      <c r="F31" s="5" t="s">
        <v>90</v>
      </c>
      <c r="G31" s="5" t="s">
        <v>91</v>
      </c>
      <c r="H31" s="37">
        <v>34759</v>
      </c>
      <c r="I31" s="6" t="s">
        <v>92</v>
      </c>
      <c r="J31" s="7" t="s">
        <v>27</v>
      </c>
      <c r="K31" s="8" t="s">
        <v>28</v>
      </c>
      <c r="L31" s="9">
        <v>55</v>
      </c>
      <c r="M31" s="10">
        <v>728</v>
      </c>
      <c r="N31" s="10">
        <v>1050</v>
      </c>
      <c r="O31" s="11">
        <f t="shared" si="0"/>
        <v>13.866666666666667</v>
      </c>
      <c r="P31" s="10">
        <v>750</v>
      </c>
      <c r="Q31" s="10">
        <v>1100</v>
      </c>
      <c r="R31" s="11">
        <f t="shared" si="1"/>
        <v>13.636363636363637</v>
      </c>
      <c r="S31" s="10">
        <v>293</v>
      </c>
      <c r="T31" s="10">
        <v>550</v>
      </c>
      <c r="U31" s="11">
        <f>S31*20/T31</f>
        <v>10.654545454545454</v>
      </c>
      <c r="V31" s="10" t="s">
        <v>29</v>
      </c>
      <c r="W31" s="10" t="s">
        <v>29</v>
      </c>
      <c r="X31" s="11">
        <v>0</v>
      </c>
      <c r="Y31" s="10">
        <v>677</v>
      </c>
      <c r="Z31" s="10">
        <v>1200</v>
      </c>
      <c r="AA31" s="12">
        <f>Y31*20/Z31</f>
        <v>11.283333333333333</v>
      </c>
      <c r="AB31" s="10">
        <v>616</v>
      </c>
      <c r="AC31" s="10">
        <v>900</v>
      </c>
      <c r="AD31" s="11">
        <f>AB31*5/AC31</f>
        <v>3.4222222222222221</v>
      </c>
      <c r="AE31" s="10">
        <v>744</v>
      </c>
      <c r="AF31" s="10">
        <v>1200</v>
      </c>
      <c r="AG31" s="13">
        <f>AE31*5/AF31</f>
        <v>3.1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39">
        <f t="shared" si="2"/>
        <v>110.96313131313131</v>
      </c>
      <c r="AO31" s="14" t="s">
        <v>93</v>
      </c>
      <c r="AP31" s="15" t="s">
        <v>94</v>
      </c>
    </row>
    <row r="32" spans="1:43" ht="47.25" x14ac:dyDescent="0.25">
      <c r="A32" s="36">
        <v>29</v>
      </c>
      <c r="B32" s="36">
        <v>39</v>
      </c>
      <c r="C32" s="36">
        <v>78</v>
      </c>
      <c r="D32" s="3" t="s">
        <v>23</v>
      </c>
      <c r="E32" s="4">
        <v>383083</v>
      </c>
      <c r="F32" s="5" t="s">
        <v>404</v>
      </c>
      <c r="G32" s="5" t="s">
        <v>405</v>
      </c>
      <c r="H32" s="37">
        <v>33500</v>
      </c>
      <c r="I32" s="6" t="s">
        <v>406</v>
      </c>
      <c r="J32" s="7" t="s">
        <v>27</v>
      </c>
      <c r="K32" s="8" t="s">
        <v>28</v>
      </c>
      <c r="L32" s="9">
        <v>50</v>
      </c>
      <c r="M32" s="10">
        <v>641</v>
      </c>
      <c r="N32" s="10">
        <v>900</v>
      </c>
      <c r="O32" s="11">
        <f t="shared" si="0"/>
        <v>14.244444444444444</v>
      </c>
      <c r="P32" s="10">
        <v>706</v>
      </c>
      <c r="Q32" s="10">
        <v>1100</v>
      </c>
      <c r="R32" s="11">
        <f t="shared" si="1"/>
        <v>12.836363636363636</v>
      </c>
      <c r="S32" s="10" t="s">
        <v>29</v>
      </c>
      <c r="T32" s="10" t="s">
        <v>29</v>
      </c>
      <c r="U32" s="11">
        <v>0</v>
      </c>
      <c r="V32" s="10">
        <v>3254</v>
      </c>
      <c r="W32" s="10">
        <v>4300</v>
      </c>
      <c r="X32" s="11">
        <v>30.27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>
        <v>876</v>
      </c>
      <c r="AI32" s="10">
        <v>1200</v>
      </c>
      <c r="AJ32" s="13">
        <v>3.65</v>
      </c>
      <c r="AK32" s="10" t="s">
        <v>29</v>
      </c>
      <c r="AL32" s="10" t="s">
        <v>29</v>
      </c>
      <c r="AM32" s="13">
        <v>0</v>
      </c>
      <c r="AN32" s="39">
        <v>110.95</v>
      </c>
      <c r="AO32" s="14" t="s">
        <v>407</v>
      </c>
      <c r="AP32" s="15" t="s">
        <v>408</v>
      </c>
    </row>
    <row r="33" spans="1:42" ht="47.25" x14ac:dyDescent="0.25">
      <c r="A33" s="36">
        <v>30</v>
      </c>
      <c r="B33" s="36">
        <v>29</v>
      </c>
      <c r="C33" s="36">
        <v>104</v>
      </c>
      <c r="D33" s="3" t="s">
        <v>23</v>
      </c>
      <c r="E33" s="4">
        <v>381112</v>
      </c>
      <c r="F33" s="5" t="s">
        <v>527</v>
      </c>
      <c r="G33" s="5" t="s">
        <v>528</v>
      </c>
      <c r="H33" s="37">
        <v>35177</v>
      </c>
      <c r="I33" s="6" t="s">
        <v>529</v>
      </c>
      <c r="J33" s="7" t="s">
        <v>27</v>
      </c>
      <c r="K33" s="8" t="s">
        <v>28</v>
      </c>
      <c r="L33" s="9">
        <v>51</v>
      </c>
      <c r="M33" s="10">
        <v>659</v>
      </c>
      <c r="N33" s="10">
        <v>1050</v>
      </c>
      <c r="O33" s="11">
        <f t="shared" si="0"/>
        <v>12.552380952380952</v>
      </c>
      <c r="P33" s="10">
        <v>2558</v>
      </c>
      <c r="Q33" s="10">
        <v>3450</v>
      </c>
      <c r="R33" s="11">
        <f t="shared" si="1"/>
        <v>14.828985507246378</v>
      </c>
      <c r="S33" s="10" t="s">
        <v>29</v>
      </c>
      <c r="T33" s="10" t="s">
        <v>29</v>
      </c>
      <c r="U33" s="11">
        <v>0</v>
      </c>
      <c r="V33" s="10">
        <v>3480</v>
      </c>
      <c r="W33" s="10">
        <v>4400</v>
      </c>
      <c r="X33" s="11">
        <v>31.64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39">
        <f t="shared" ref="AN33:AN64" si="3">L33+O33+R33+U33+X33+AA33+AD33+AG33+AJ33+AM33</f>
        <v>110.02136645962733</v>
      </c>
      <c r="AO33" s="14" t="s">
        <v>382</v>
      </c>
      <c r="AP33" s="15" t="s">
        <v>530</v>
      </c>
    </row>
    <row r="34" spans="1:42" ht="47.25" x14ac:dyDescent="0.25">
      <c r="A34" s="36">
        <v>31</v>
      </c>
      <c r="B34" s="36">
        <v>30</v>
      </c>
      <c r="C34" s="36">
        <v>70</v>
      </c>
      <c r="D34" s="3" t="s">
        <v>23</v>
      </c>
      <c r="E34" s="4">
        <v>365511</v>
      </c>
      <c r="F34" s="5" t="s">
        <v>366</v>
      </c>
      <c r="G34" s="5" t="s">
        <v>367</v>
      </c>
      <c r="H34" s="37">
        <v>36387</v>
      </c>
      <c r="I34" s="6" t="s">
        <v>368</v>
      </c>
      <c r="J34" s="7" t="s">
        <v>27</v>
      </c>
      <c r="K34" s="8" t="s">
        <v>28</v>
      </c>
      <c r="L34" s="9">
        <v>52</v>
      </c>
      <c r="M34" s="10">
        <v>782</v>
      </c>
      <c r="N34" s="10">
        <v>1100</v>
      </c>
      <c r="O34" s="11">
        <f t="shared" si="0"/>
        <v>14.218181818181819</v>
      </c>
      <c r="P34" s="10">
        <v>754</v>
      </c>
      <c r="Q34" s="10">
        <v>1100</v>
      </c>
      <c r="R34" s="11">
        <f t="shared" si="1"/>
        <v>13.709090909090909</v>
      </c>
      <c r="S34" s="10" t="s">
        <v>29</v>
      </c>
      <c r="T34" s="10" t="s">
        <v>29</v>
      </c>
      <c r="U34" s="11">
        <v>0</v>
      </c>
      <c r="V34" s="10">
        <v>3155</v>
      </c>
      <c r="W34" s="10">
        <v>4200</v>
      </c>
      <c r="X34" s="11">
        <v>29.86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39">
        <f t="shared" si="3"/>
        <v>109.78727272727272</v>
      </c>
      <c r="AO34" s="14" t="s">
        <v>369</v>
      </c>
      <c r="AP34" s="15" t="s">
        <v>370</v>
      </c>
    </row>
    <row r="35" spans="1:42" ht="47.25" x14ac:dyDescent="0.25">
      <c r="A35" s="36">
        <v>32</v>
      </c>
      <c r="B35" s="36">
        <v>42</v>
      </c>
      <c r="C35" s="36">
        <v>84</v>
      </c>
      <c r="D35" s="3" t="s">
        <v>23</v>
      </c>
      <c r="E35" s="4">
        <v>381134</v>
      </c>
      <c r="F35" s="5" t="s">
        <v>432</v>
      </c>
      <c r="G35" s="5" t="s">
        <v>433</v>
      </c>
      <c r="H35" s="37">
        <v>34090</v>
      </c>
      <c r="I35" s="6" t="s">
        <v>434</v>
      </c>
      <c r="J35" s="7" t="s">
        <v>27</v>
      </c>
      <c r="K35" s="8" t="s">
        <v>28</v>
      </c>
      <c r="L35" s="9">
        <v>50</v>
      </c>
      <c r="M35" s="10">
        <v>585</v>
      </c>
      <c r="N35" s="10">
        <v>900</v>
      </c>
      <c r="O35" s="11">
        <f t="shared" si="0"/>
        <v>13</v>
      </c>
      <c r="P35" s="10">
        <v>694</v>
      </c>
      <c r="Q35" s="10">
        <v>1100</v>
      </c>
      <c r="R35" s="11">
        <f t="shared" si="1"/>
        <v>12.618181818181819</v>
      </c>
      <c r="S35" s="10" t="s">
        <v>29</v>
      </c>
      <c r="T35" s="10" t="s">
        <v>29</v>
      </c>
      <c r="U35" s="11">
        <v>0</v>
      </c>
      <c r="V35" s="10">
        <v>3277</v>
      </c>
      <c r="W35" s="10">
        <v>4400</v>
      </c>
      <c r="X35" s="11">
        <v>29.79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>
        <v>80.099999999999994</v>
      </c>
      <c r="AI35" s="10">
        <v>100</v>
      </c>
      <c r="AJ35" s="13">
        <v>4</v>
      </c>
      <c r="AK35" s="10" t="s">
        <v>29</v>
      </c>
      <c r="AL35" s="10" t="s">
        <v>29</v>
      </c>
      <c r="AM35" s="13">
        <v>0</v>
      </c>
      <c r="AN35" s="39">
        <f t="shared" si="3"/>
        <v>109.40818181818182</v>
      </c>
      <c r="AO35" s="14" t="s">
        <v>435</v>
      </c>
      <c r="AP35" s="15" t="s">
        <v>436</v>
      </c>
    </row>
    <row r="36" spans="1:42" ht="63" x14ac:dyDescent="0.25">
      <c r="A36" s="36">
        <v>33</v>
      </c>
      <c r="B36" s="36">
        <v>31</v>
      </c>
      <c r="C36" s="36">
        <v>16</v>
      </c>
      <c r="D36" s="3" t="s">
        <v>23</v>
      </c>
      <c r="E36" s="4">
        <v>358056</v>
      </c>
      <c r="F36" s="5" t="s">
        <v>100</v>
      </c>
      <c r="G36" s="5" t="s">
        <v>101</v>
      </c>
      <c r="H36" s="37">
        <v>35163</v>
      </c>
      <c r="I36" s="6" t="s">
        <v>102</v>
      </c>
      <c r="J36" s="7" t="s">
        <v>27</v>
      </c>
      <c r="K36" s="8" t="s">
        <v>28</v>
      </c>
      <c r="L36" s="9">
        <v>75</v>
      </c>
      <c r="M36" s="10">
        <v>584</v>
      </c>
      <c r="N36" s="10">
        <v>1050</v>
      </c>
      <c r="O36" s="11">
        <f t="shared" ref="O36:O67" si="4">M36*20/N36</f>
        <v>11.123809523809523</v>
      </c>
      <c r="P36" s="10">
        <v>532</v>
      </c>
      <c r="Q36" s="10">
        <v>1100</v>
      </c>
      <c r="R36" s="11">
        <f t="shared" ref="R36:R67" si="5">P36*20/Q36</f>
        <v>9.672727272727272</v>
      </c>
      <c r="S36" s="10">
        <v>719</v>
      </c>
      <c r="T36" s="10">
        <v>1100</v>
      </c>
      <c r="U36" s="11">
        <f>S36*20/T36</f>
        <v>13.072727272727272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9">
        <f t="shared" si="3"/>
        <v>108.86926406926408</v>
      </c>
      <c r="AO36" s="14" t="s">
        <v>103</v>
      </c>
      <c r="AP36" s="15" t="s">
        <v>104</v>
      </c>
    </row>
    <row r="37" spans="1:42" ht="63" x14ac:dyDescent="0.25">
      <c r="A37" s="36">
        <v>34</v>
      </c>
      <c r="B37" s="36">
        <v>32</v>
      </c>
      <c r="C37" s="36">
        <v>18</v>
      </c>
      <c r="D37" s="3" t="s">
        <v>23</v>
      </c>
      <c r="E37" s="4">
        <v>367437</v>
      </c>
      <c r="F37" s="5" t="s">
        <v>110</v>
      </c>
      <c r="G37" s="5" t="s">
        <v>111</v>
      </c>
      <c r="H37" s="37">
        <v>32209</v>
      </c>
      <c r="I37" s="6" t="s">
        <v>112</v>
      </c>
      <c r="J37" s="7" t="s">
        <v>27</v>
      </c>
      <c r="K37" s="8" t="s">
        <v>28</v>
      </c>
      <c r="L37" s="9">
        <v>66</v>
      </c>
      <c r="M37" s="10">
        <v>448</v>
      </c>
      <c r="N37" s="10">
        <v>850</v>
      </c>
      <c r="O37" s="11">
        <f t="shared" si="4"/>
        <v>10.541176470588235</v>
      </c>
      <c r="P37" s="10">
        <v>538</v>
      </c>
      <c r="Q37" s="10">
        <v>1100</v>
      </c>
      <c r="R37" s="11">
        <f t="shared" si="5"/>
        <v>9.7818181818181813</v>
      </c>
      <c r="S37" s="10">
        <v>268</v>
      </c>
      <c r="T37" s="10">
        <v>550</v>
      </c>
      <c r="U37" s="11">
        <f>S37*20/T37</f>
        <v>9.745454545454546</v>
      </c>
      <c r="V37" s="10" t="s">
        <v>29</v>
      </c>
      <c r="W37" s="10" t="s">
        <v>29</v>
      </c>
      <c r="X37" s="11">
        <v>0</v>
      </c>
      <c r="Y37" s="10">
        <v>701</v>
      </c>
      <c r="Z37" s="10">
        <v>1100</v>
      </c>
      <c r="AA37" s="12">
        <f>Y37*20/Z37</f>
        <v>12.745454545454546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39">
        <f t="shared" si="3"/>
        <v>108.81390374331552</v>
      </c>
      <c r="AO37" s="14" t="s">
        <v>113</v>
      </c>
      <c r="AP37" s="15" t="s">
        <v>114</v>
      </c>
    </row>
    <row r="38" spans="1:42" ht="47.25" x14ac:dyDescent="0.25">
      <c r="A38" s="36">
        <v>35</v>
      </c>
      <c r="B38" s="36">
        <v>33</v>
      </c>
      <c r="C38" s="36">
        <v>19</v>
      </c>
      <c r="D38" s="3" t="s">
        <v>23</v>
      </c>
      <c r="E38" s="4">
        <v>381688</v>
      </c>
      <c r="F38" s="5" t="s">
        <v>115</v>
      </c>
      <c r="G38" s="5" t="s">
        <v>116</v>
      </c>
      <c r="H38" s="37">
        <v>35864</v>
      </c>
      <c r="I38" s="6" t="s">
        <v>117</v>
      </c>
      <c r="J38" s="7" t="s">
        <v>27</v>
      </c>
      <c r="K38" s="8" t="s">
        <v>28</v>
      </c>
      <c r="L38" s="9">
        <v>46</v>
      </c>
      <c r="M38" s="10">
        <v>873</v>
      </c>
      <c r="N38" s="10">
        <v>1100</v>
      </c>
      <c r="O38" s="11">
        <f t="shared" si="4"/>
        <v>15.872727272727273</v>
      </c>
      <c r="P38" s="10">
        <v>858</v>
      </c>
      <c r="Q38" s="10">
        <v>1100</v>
      </c>
      <c r="R38" s="11">
        <f t="shared" si="5"/>
        <v>15.6</v>
      </c>
      <c r="S38" s="10" t="s">
        <v>29</v>
      </c>
      <c r="T38" s="10" t="s">
        <v>29</v>
      </c>
      <c r="U38" s="11">
        <v>0</v>
      </c>
      <c r="V38" s="10">
        <v>3164</v>
      </c>
      <c r="W38" s="10">
        <v>4100</v>
      </c>
      <c r="X38" s="11">
        <f>V38*40/W38</f>
        <v>30.868292682926828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9">
        <f t="shared" si="3"/>
        <v>108.3410199556541</v>
      </c>
      <c r="AO38" s="14" t="s">
        <v>118</v>
      </c>
      <c r="AP38" s="15" t="s">
        <v>119</v>
      </c>
    </row>
    <row r="39" spans="1:42" ht="47.25" x14ac:dyDescent="0.25">
      <c r="A39" s="36">
        <v>36</v>
      </c>
      <c r="B39" s="36">
        <v>34</v>
      </c>
      <c r="C39" s="36">
        <v>20</v>
      </c>
      <c r="D39" s="3" t="s">
        <v>23</v>
      </c>
      <c r="E39" s="4">
        <v>381152</v>
      </c>
      <c r="F39" s="5" t="s">
        <v>120</v>
      </c>
      <c r="G39" s="5" t="s">
        <v>121</v>
      </c>
      <c r="H39" s="37">
        <v>33348</v>
      </c>
      <c r="I39" s="6" t="s">
        <v>122</v>
      </c>
      <c r="J39" s="7" t="s">
        <v>27</v>
      </c>
      <c r="K39" s="8" t="s">
        <v>28</v>
      </c>
      <c r="L39" s="9">
        <v>58</v>
      </c>
      <c r="M39" s="10">
        <v>580</v>
      </c>
      <c r="N39" s="10">
        <v>900</v>
      </c>
      <c r="O39" s="11">
        <f t="shared" si="4"/>
        <v>12.888888888888889</v>
      </c>
      <c r="P39" s="10">
        <v>694</v>
      </c>
      <c r="Q39" s="10">
        <v>1100</v>
      </c>
      <c r="R39" s="11">
        <f t="shared" si="5"/>
        <v>12.618181818181819</v>
      </c>
      <c r="S39" s="10">
        <v>305</v>
      </c>
      <c r="T39" s="10">
        <v>550</v>
      </c>
      <c r="U39" s="11">
        <f>S39*20/T39</f>
        <v>11.090909090909092</v>
      </c>
      <c r="V39" s="10" t="s">
        <v>29</v>
      </c>
      <c r="W39" s="10" t="s">
        <v>29</v>
      </c>
      <c r="X39" s="11">
        <v>0</v>
      </c>
      <c r="Y39" s="10">
        <v>576</v>
      </c>
      <c r="Z39" s="10">
        <v>1100</v>
      </c>
      <c r="AA39" s="12">
        <f>Y39*20/Z39</f>
        <v>10.472727272727273</v>
      </c>
      <c r="AB39" s="10">
        <v>569</v>
      </c>
      <c r="AC39" s="10">
        <v>900</v>
      </c>
      <c r="AD39" s="11">
        <f>AB39*5/AC39</f>
        <v>3.161111111111111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39">
        <f t="shared" si="3"/>
        <v>108.23181818181818</v>
      </c>
      <c r="AO39" s="14" t="s">
        <v>123</v>
      </c>
      <c r="AP39" s="15" t="s">
        <v>124</v>
      </c>
    </row>
    <row r="40" spans="1:42" ht="47.25" x14ac:dyDescent="0.25">
      <c r="A40" s="36">
        <v>37</v>
      </c>
      <c r="B40" s="36">
        <v>35</v>
      </c>
      <c r="C40" s="36">
        <v>21</v>
      </c>
      <c r="D40" s="3" t="s">
        <v>23</v>
      </c>
      <c r="E40" s="4">
        <v>367259</v>
      </c>
      <c r="F40" s="5" t="s">
        <v>125</v>
      </c>
      <c r="G40" s="5" t="s">
        <v>126</v>
      </c>
      <c r="H40" s="37">
        <v>35190</v>
      </c>
      <c r="I40" s="6" t="s">
        <v>127</v>
      </c>
      <c r="J40" s="7" t="s">
        <v>27</v>
      </c>
      <c r="K40" s="8" t="s">
        <v>28</v>
      </c>
      <c r="L40" s="9">
        <v>48</v>
      </c>
      <c r="M40" s="10">
        <v>852</v>
      </c>
      <c r="N40" s="10">
        <v>1050</v>
      </c>
      <c r="O40" s="11">
        <f t="shared" si="4"/>
        <v>16.228571428571428</v>
      </c>
      <c r="P40" s="10">
        <v>743</v>
      </c>
      <c r="Q40" s="10">
        <v>1100</v>
      </c>
      <c r="R40" s="11">
        <f t="shared" si="5"/>
        <v>13.50909090909091</v>
      </c>
      <c r="S40" s="10" t="s">
        <v>29</v>
      </c>
      <c r="T40" s="10" t="s">
        <v>29</v>
      </c>
      <c r="U40" s="11">
        <v>0</v>
      </c>
      <c r="V40" s="10">
        <v>3366</v>
      </c>
      <c r="W40" s="10">
        <v>4500</v>
      </c>
      <c r="X40" s="11">
        <f>V40*40/W40</f>
        <v>29.92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9">
        <f t="shared" si="3"/>
        <v>107.65766233766234</v>
      </c>
      <c r="AO40" s="14" t="s">
        <v>128</v>
      </c>
      <c r="AP40" s="15" t="s">
        <v>129</v>
      </c>
    </row>
    <row r="41" spans="1:42" ht="58.5" customHeight="1" x14ac:dyDescent="0.25">
      <c r="A41" s="36">
        <v>38</v>
      </c>
      <c r="B41" s="36">
        <v>36</v>
      </c>
      <c r="C41" s="36">
        <v>22</v>
      </c>
      <c r="D41" s="3" t="s">
        <v>23</v>
      </c>
      <c r="E41" s="4">
        <v>381844</v>
      </c>
      <c r="F41" s="5" t="s">
        <v>130</v>
      </c>
      <c r="G41" s="5" t="s">
        <v>95</v>
      </c>
      <c r="H41" s="37">
        <v>35916</v>
      </c>
      <c r="I41" s="6" t="s">
        <v>131</v>
      </c>
      <c r="J41" s="7" t="s">
        <v>27</v>
      </c>
      <c r="K41" s="8" t="s">
        <v>28</v>
      </c>
      <c r="L41" s="9">
        <v>51</v>
      </c>
      <c r="M41" s="10">
        <v>790</v>
      </c>
      <c r="N41" s="10">
        <v>1100</v>
      </c>
      <c r="O41" s="11">
        <f t="shared" si="4"/>
        <v>14.363636363636363</v>
      </c>
      <c r="P41" s="10">
        <v>741</v>
      </c>
      <c r="Q41" s="10">
        <v>1100</v>
      </c>
      <c r="R41" s="11">
        <f t="shared" si="5"/>
        <v>13.472727272727273</v>
      </c>
      <c r="S41" s="10" t="s">
        <v>29</v>
      </c>
      <c r="T41" s="10" t="s">
        <v>29</v>
      </c>
      <c r="U41" s="11">
        <v>0</v>
      </c>
      <c r="V41" s="10">
        <v>2952.6</v>
      </c>
      <c r="W41" s="10">
        <v>4100</v>
      </c>
      <c r="X41" s="11">
        <f>V41*40/W41</f>
        <v>28.805853658536584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9">
        <f t="shared" si="3"/>
        <v>107.64221729490021</v>
      </c>
      <c r="AO41" s="14" t="s">
        <v>132</v>
      </c>
      <c r="AP41" s="15" t="s">
        <v>133</v>
      </c>
    </row>
    <row r="42" spans="1:42" ht="63" x14ac:dyDescent="0.25">
      <c r="A42" s="36">
        <v>39</v>
      </c>
      <c r="B42" s="36">
        <v>37</v>
      </c>
      <c r="C42" s="36">
        <v>79</v>
      </c>
      <c r="D42" s="3" t="s">
        <v>23</v>
      </c>
      <c r="E42" s="4">
        <v>383009</v>
      </c>
      <c r="F42" s="5" t="s">
        <v>409</v>
      </c>
      <c r="G42" s="5" t="s">
        <v>239</v>
      </c>
      <c r="H42" s="37">
        <v>36021</v>
      </c>
      <c r="I42" s="6" t="s">
        <v>410</v>
      </c>
      <c r="J42" s="7" t="s">
        <v>27</v>
      </c>
      <c r="K42" s="8" t="s">
        <v>28</v>
      </c>
      <c r="L42" s="9">
        <v>53</v>
      </c>
      <c r="M42" s="10">
        <v>632</v>
      </c>
      <c r="N42" s="10">
        <v>1050</v>
      </c>
      <c r="O42" s="11">
        <f t="shared" si="4"/>
        <v>12.038095238095238</v>
      </c>
      <c r="P42" s="10">
        <v>658</v>
      </c>
      <c r="Q42" s="10">
        <v>1100</v>
      </c>
      <c r="R42" s="11">
        <f t="shared" si="5"/>
        <v>11.963636363636363</v>
      </c>
      <c r="S42" s="10" t="s">
        <v>29</v>
      </c>
      <c r="T42" s="10" t="s">
        <v>29</v>
      </c>
      <c r="U42" s="11">
        <v>0</v>
      </c>
      <c r="V42" s="10">
        <v>3750</v>
      </c>
      <c r="W42" s="10">
        <v>4400</v>
      </c>
      <c r="X42" s="11">
        <v>30.61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9">
        <f t="shared" si="3"/>
        <v>107.61173160173161</v>
      </c>
      <c r="AO42" s="14" t="s">
        <v>411</v>
      </c>
      <c r="AP42" s="15" t="s">
        <v>412</v>
      </c>
    </row>
    <row r="43" spans="1:42" ht="47.25" x14ac:dyDescent="0.25">
      <c r="A43" s="36">
        <v>40</v>
      </c>
      <c r="B43" s="36">
        <v>38</v>
      </c>
      <c r="C43" s="36">
        <v>23</v>
      </c>
      <c r="D43" s="3" t="s">
        <v>23</v>
      </c>
      <c r="E43" s="4">
        <v>357110</v>
      </c>
      <c r="F43" s="5" t="s">
        <v>134</v>
      </c>
      <c r="G43" s="5" t="s">
        <v>135</v>
      </c>
      <c r="H43" s="37">
        <v>30076</v>
      </c>
      <c r="I43" s="6" t="s">
        <v>136</v>
      </c>
      <c r="J43" s="7" t="s">
        <v>27</v>
      </c>
      <c r="K43" s="8" t="s">
        <v>28</v>
      </c>
      <c r="L43" s="9">
        <v>63</v>
      </c>
      <c r="M43" s="10">
        <v>483</v>
      </c>
      <c r="N43" s="10">
        <v>850</v>
      </c>
      <c r="O43" s="11">
        <f t="shared" si="4"/>
        <v>11.364705882352942</v>
      </c>
      <c r="P43" s="10">
        <v>525</v>
      </c>
      <c r="Q43" s="10">
        <v>1100</v>
      </c>
      <c r="R43" s="11">
        <f t="shared" si="5"/>
        <v>9.545454545454545</v>
      </c>
      <c r="S43" s="10">
        <v>685</v>
      </c>
      <c r="T43" s="10">
        <v>1100</v>
      </c>
      <c r="U43" s="11">
        <f>S43*20/T43</f>
        <v>12.454545454545455</v>
      </c>
      <c r="V43" s="10" t="s">
        <v>29</v>
      </c>
      <c r="W43" s="10" t="s">
        <v>29</v>
      </c>
      <c r="X43" s="11">
        <v>0</v>
      </c>
      <c r="Y43" s="10">
        <v>615</v>
      </c>
      <c r="Z43" s="10">
        <v>1100</v>
      </c>
      <c r="AA43" s="12">
        <f>Y43*20/Z43</f>
        <v>11.181818181818182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9">
        <f t="shared" si="3"/>
        <v>107.54652406417112</v>
      </c>
      <c r="AO43" s="14" t="s">
        <v>137</v>
      </c>
      <c r="AP43" s="15" t="s">
        <v>138</v>
      </c>
    </row>
    <row r="44" spans="1:42" ht="63" x14ac:dyDescent="0.25">
      <c r="A44" s="36">
        <v>41</v>
      </c>
      <c r="B44" s="36">
        <v>92</v>
      </c>
      <c r="C44" s="36">
        <v>75</v>
      </c>
      <c r="D44" s="3" t="s">
        <v>23</v>
      </c>
      <c r="E44" s="4">
        <v>381232</v>
      </c>
      <c r="F44" s="5" t="s">
        <v>389</v>
      </c>
      <c r="G44" s="5" t="s">
        <v>390</v>
      </c>
      <c r="H44" s="37">
        <v>34423</v>
      </c>
      <c r="I44" s="6" t="s">
        <v>391</v>
      </c>
      <c r="J44" s="7" t="s">
        <v>27</v>
      </c>
      <c r="K44" s="8" t="s">
        <v>28</v>
      </c>
      <c r="L44" s="9">
        <v>45</v>
      </c>
      <c r="M44" s="10">
        <v>817</v>
      </c>
      <c r="N44" s="10">
        <v>1050</v>
      </c>
      <c r="O44" s="11">
        <f t="shared" si="4"/>
        <v>15.561904761904762</v>
      </c>
      <c r="P44" s="10">
        <v>758</v>
      </c>
      <c r="Q44" s="10">
        <v>1100</v>
      </c>
      <c r="R44" s="11">
        <f t="shared" si="5"/>
        <v>13.781818181818181</v>
      </c>
      <c r="S44" s="10" t="s">
        <v>29</v>
      </c>
      <c r="T44" s="10" t="s">
        <v>29</v>
      </c>
      <c r="U44" s="11">
        <v>0</v>
      </c>
      <c r="V44" s="10">
        <v>3167</v>
      </c>
      <c r="W44" s="10">
        <v>4400</v>
      </c>
      <c r="X44" s="11">
        <v>28.79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>
        <v>1009</v>
      </c>
      <c r="AI44" s="10">
        <v>1200</v>
      </c>
      <c r="AJ44" s="13">
        <v>4.2</v>
      </c>
      <c r="AK44" s="10" t="s">
        <v>29</v>
      </c>
      <c r="AL44" s="10" t="s">
        <v>29</v>
      </c>
      <c r="AM44" s="13">
        <v>0</v>
      </c>
      <c r="AN44" s="39">
        <f t="shared" si="3"/>
        <v>107.33372294372295</v>
      </c>
      <c r="AO44" s="14" t="s">
        <v>392</v>
      </c>
      <c r="AP44" s="15" t="s">
        <v>393</v>
      </c>
    </row>
    <row r="45" spans="1:42" ht="78.75" x14ac:dyDescent="0.25">
      <c r="A45" s="36">
        <v>42</v>
      </c>
      <c r="B45" s="36">
        <v>40</v>
      </c>
      <c r="C45" s="36">
        <v>86</v>
      </c>
      <c r="D45" s="3" t="s">
        <v>23</v>
      </c>
      <c r="E45" s="4">
        <v>381658</v>
      </c>
      <c r="F45" s="5" t="s">
        <v>442</v>
      </c>
      <c r="G45" s="5" t="s">
        <v>385</v>
      </c>
      <c r="H45" s="37">
        <v>35886</v>
      </c>
      <c r="I45" s="6" t="s">
        <v>443</v>
      </c>
      <c r="J45" s="7" t="s">
        <v>27</v>
      </c>
      <c r="K45" s="8" t="s">
        <v>28</v>
      </c>
      <c r="L45" s="9">
        <v>44</v>
      </c>
      <c r="M45" s="10">
        <v>863</v>
      </c>
      <c r="N45" s="10">
        <v>1100</v>
      </c>
      <c r="O45" s="11">
        <f t="shared" si="4"/>
        <v>15.690909090909091</v>
      </c>
      <c r="P45" s="10">
        <v>823</v>
      </c>
      <c r="Q45" s="10">
        <v>1100</v>
      </c>
      <c r="R45" s="11">
        <f t="shared" si="5"/>
        <v>14.963636363636363</v>
      </c>
      <c r="S45" s="10" t="s">
        <v>29</v>
      </c>
      <c r="T45" s="10" t="s">
        <v>29</v>
      </c>
      <c r="U45" s="11">
        <v>0</v>
      </c>
      <c r="V45" s="10">
        <v>3318</v>
      </c>
      <c r="W45" s="10">
        <v>4200</v>
      </c>
      <c r="X45" s="11">
        <v>31.6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9">
        <f t="shared" si="3"/>
        <v>106.25454545454545</v>
      </c>
      <c r="AO45" s="14" t="s">
        <v>444</v>
      </c>
      <c r="AP45" s="15" t="s">
        <v>445</v>
      </c>
    </row>
    <row r="46" spans="1:42" ht="63" x14ac:dyDescent="0.25">
      <c r="A46" s="36">
        <v>43</v>
      </c>
      <c r="B46" s="36">
        <v>41</v>
      </c>
      <c r="C46" s="36">
        <v>24</v>
      </c>
      <c r="D46" s="3" t="s">
        <v>23</v>
      </c>
      <c r="E46" s="4">
        <v>367519</v>
      </c>
      <c r="F46" s="5" t="s">
        <v>139</v>
      </c>
      <c r="G46" s="5" t="s">
        <v>140</v>
      </c>
      <c r="H46" s="37">
        <v>30748</v>
      </c>
      <c r="I46" s="6" t="s">
        <v>141</v>
      </c>
      <c r="J46" s="7" t="s">
        <v>27</v>
      </c>
      <c r="K46" s="8" t="s">
        <v>28</v>
      </c>
      <c r="L46" s="9">
        <v>45</v>
      </c>
      <c r="M46" s="10">
        <v>608</v>
      </c>
      <c r="N46" s="10">
        <v>850</v>
      </c>
      <c r="O46" s="11">
        <f t="shared" si="4"/>
        <v>14.305882352941177</v>
      </c>
      <c r="P46" s="10">
        <v>758</v>
      </c>
      <c r="Q46" s="10">
        <v>1100</v>
      </c>
      <c r="R46" s="11">
        <f t="shared" si="5"/>
        <v>13.781818181818181</v>
      </c>
      <c r="S46" s="10" t="s">
        <v>29</v>
      </c>
      <c r="T46" s="10" t="s">
        <v>29</v>
      </c>
      <c r="U46" s="11">
        <v>0</v>
      </c>
      <c r="V46" s="10">
        <v>4922</v>
      </c>
      <c r="W46" s="10">
        <v>6900</v>
      </c>
      <c r="X46" s="11">
        <f>V46*40/W46</f>
        <v>28.533333333333335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>
        <v>1060</v>
      </c>
      <c r="AI46" s="10">
        <v>1300</v>
      </c>
      <c r="AJ46" s="13">
        <f>AH46*5/AI46</f>
        <v>4.0769230769230766</v>
      </c>
      <c r="AK46" s="10" t="s">
        <v>29</v>
      </c>
      <c r="AL46" s="10" t="s">
        <v>29</v>
      </c>
      <c r="AM46" s="13">
        <v>0</v>
      </c>
      <c r="AN46" s="39">
        <f t="shared" si="3"/>
        <v>105.69795694501578</v>
      </c>
      <c r="AO46" s="14" t="s">
        <v>142</v>
      </c>
      <c r="AP46" s="15" t="s">
        <v>143</v>
      </c>
    </row>
    <row r="47" spans="1:42" ht="63" x14ac:dyDescent="0.25">
      <c r="A47" s="36">
        <v>44</v>
      </c>
      <c r="B47" s="36">
        <v>43</v>
      </c>
      <c r="C47" s="36">
        <v>83</v>
      </c>
      <c r="D47" s="3" t="s">
        <v>23</v>
      </c>
      <c r="E47" s="4">
        <v>381121</v>
      </c>
      <c r="F47" s="5" t="s">
        <v>427</v>
      </c>
      <c r="G47" s="5" t="s">
        <v>428</v>
      </c>
      <c r="H47" s="37">
        <v>35489</v>
      </c>
      <c r="I47" s="6" t="s">
        <v>429</v>
      </c>
      <c r="J47" s="7" t="s">
        <v>27</v>
      </c>
      <c r="K47" s="8" t="s">
        <v>28</v>
      </c>
      <c r="L47" s="9">
        <v>44</v>
      </c>
      <c r="M47" s="10">
        <v>861</v>
      </c>
      <c r="N47" s="10">
        <v>1050</v>
      </c>
      <c r="O47" s="11">
        <f t="shared" si="4"/>
        <v>16.399999999999999</v>
      </c>
      <c r="P47" s="10">
        <v>851</v>
      </c>
      <c r="Q47" s="10">
        <v>1100</v>
      </c>
      <c r="R47" s="11">
        <f t="shared" si="5"/>
        <v>15.472727272727273</v>
      </c>
      <c r="S47" s="10" t="s">
        <v>29</v>
      </c>
      <c r="T47" s="10" t="s">
        <v>29</v>
      </c>
      <c r="U47" s="11">
        <v>0</v>
      </c>
      <c r="V47" s="10">
        <v>73</v>
      </c>
      <c r="W47" s="10">
        <v>100</v>
      </c>
      <c r="X47" s="11">
        <v>29.28</v>
      </c>
      <c r="Y47" s="10"/>
      <c r="Z47" s="10"/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9">
        <f t="shared" si="3"/>
        <v>105.15272727272728</v>
      </c>
      <c r="AO47" s="14" t="s">
        <v>430</v>
      </c>
      <c r="AP47" s="15" t="s">
        <v>431</v>
      </c>
    </row>
    <row r="48" spans="1:42" ht="63" x14ac:dyDescent="0.25">
      <c r="A48" s="36">
        <v>45</v>
      </c>
      <c r="B48" s="36">
        <v>44</v>
      </c>
      <c r="C48" s="36">
        <v>85</v>
      </c>
      <c r="D48" s="3" t="s">
        <v>23</v>
      </c>
      <c r="E48" s="4">
        <v>381220</v>
      </c>
      <c r="F48" s="5" t="s">
        <v>437</v>
      </c>
      <c r="G48" s="5" t="s">
        <v>438</v>
      </c>
      <c r="H48" s="37">
        <v>34403</v>
      </c>
      <c r="I48" s="6" t="s">
        <v>439</v>
      </c>
      <c r="J48" s="7" t="s">
        <v>27</v>
      </c>
      <c r="K48" s="8" t="s">
        <v>28</v>
      </c>
      <c r="L48" s="9">
        <v>47</v>
      </c>
      <c r="M48" s="10">
        <v>742</v>
      </c>
      <c r="N48" s="10">
        <v>1050</v>
      </c>
      <c r="O48" s="11">
        <f t="shared" si="4"/>
        <v>14.133333333333333</v>
      </c>
      <c r="P48" s="10">
        <v>745</v>
      </c>
      <c r="Q48" s="10">
        <v>1100</v>
      </c>
      <c r="R48" s="11">
        <f t="shared" si="5"/>
        <v>13.545454545454545</v>
      </c>
      <c r="S48" s="10" t="s">
        <v>29</v>
      </c>
      <c r="T48" s="10" t="s">
        <v>29</v>
      </c>
      <c r="U48" s="11">
        <v>0</v>
      </c>
      <c r="V48" s="10">
        <v>3090</v>
      </c>
      <c r="W48" s="10">
        <v>4100</v>
      </c>
      <c r="X48" s="11">
        <v>30.15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9">
        <f t="shared" si="3"/>
        <v>104.82878787878786</v>
      </c>
      <c r="AO48" s="14" t="s">
        <v>440</v>
      </c>
      <c r="AP48" s="15" t="s">
        <v>441</v>
      </c>
    </row>
    <row r="49" spans="1:42" ht="47.25" x14ac:dyDescent="0.25">
      <c r="A49" s="36">
        <v>46</v>
      </c>
      <c r="B49" s="36">
        <v>45</v>
      </c>
      <c r="C49" s="36">
        <v>90</v>
      </c>
      <c r="D49" s="3" t="s">
        <v>23</v>
      </c>
      <c r="E49" s="4">
        <v>381451</v>
      </c>
      <c r="F49" s="5" t="s">
        <v>461</v>
      </c>
      <c r="G49" s="5" t="s">
        <v>462</v>
      </c>
      <c r="H49" s="37">
        <v>35201</v>
      </c>
      <c r="I49" s="6" t="s">
        <v>463</v>
      </c>
      <c r="J49" s="7" t="s">
        <v>27</v>
      </c>
      <c r="K49" s="8" t="s">
        <v>28</v>
      </c>
      <c r="L49" s="9">
        <v>49</v>
      </c>
      <c r="M49" s="10">
        <v>617</v>
      </c>
      <c r="N49" s="10">
        <v>1050</v>
      </c>
      <c r="O49" s="11">
        <f t="shared" si="4"/>
        <v>11.752380952380953</v>
      </c>
      <c r="P49" s="10">
        <v>642</v>
      </c>
      <c r="Q49" s="10">
        <v>1100</v>
      </c>
      <c r="R49" s="11">
        <f t="shared" si="5"/>
        <v>11.672727272727272</v>
      </c>
      <c r="S49" s="10" t="s">
        <v>29</v>
      </c>
      <c r="T49" s="10" t="s">
        <v>29</v>
      </c>
      <c r="U49" s="11">
        <v>0</v>
      </c>
      <c r="V49" s="10">
        <v>3401</v>
      </c>
      <c r="W49" s="10">
        <v>4200</v>
      </c>
      <c r="X49" s="11">
        <v>32.39</v>
      </c>
      <c r="Y49" s="10"/>
      <c r="Z49" s="10"/>
      <c r="AA49" s="12"/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39">
        <f t="shared" si="3"/>
        <v>104.81510822510823</v>
      </c>
      <c r="AO49" s="14" t="s">
        <v>45</v>
      </c>
      <c r="AP49" s="15" t="s">
        <v>464</v>
      </c>
    </row>
    <row r="50" spans="1:42" ht="63" x14ac:dyDescent="0.25">
      <c r="A50" s="36">
        <v>47</v>
      </c>
      <c r="B50" s="36">
        <v>46</v>
      </c>
      <c r="C50" s="36">
        <v>25</v>
      </c>
      <c r="D50" s="3" t="s">
        <v>23</v>
      </c>
      <c r="E50" s="4">
        <v>357658</v>
      </c>
      <c r="F50" s="5" t="s">
        <v>144</v>
      </c>
      <c r="G50" s="5" t="s">
        <v>145</v>
      </c>
      <c r="H50" s="37">
        <v>33038</v>
      </c>
      <c r="I50" s="6" t="s">
        <v>146</v>
      </c>
      <c r="J50" s="7" t="s">
        <v>27</v>
      </c>
      <c r="K50" s="8" t="s">
        <v>28</v>
      </c>
      <c r="L50" s="9">
        <v>52</v>
      </c>
      <c r="M50" s="10">
        <v>626</v>
      </c>
      <c r="N50" s="10">
        <v>900</v>
      </c>
      <c r="O50" s="11">
        <f t="shared" si="4"/>
        <v>13.911111111111111</v>
      </c>
      <c r="P50" s="10">
        <v>738</v>
      </c>
      <c r="Q50" s="10">
        <v>1100</v>
      </c>
      <c r="R50" s="11">
        <f t="shared" si="5"/>
        <v>13.418181818181818</v>
      </c>
      <c r="S50" s="10" t="s">
        <v>29</v>
      </c>
      <c r="T50" s="10" t="s">
        <v>29</v>
      </c>
      <c r="U50" s="11">
        <v>0</v>
      </c>
      <c r="V50" s="10">
        <v>2603</v>
      </c>
      <c r="W50" s="10">
        <v>4100</v>
      </c>
      <c r="X50" s="11">
        <f>V50*40/W50</f>
        <v>25.395121951219512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39">
        <f t="shared" si="3"/>
        <v>104.72441488051244</v>
      </c>
      <c r="AO50" s="14" t="s">
        <v>147</v>
      </c>
      <c r="AP50" s="15" t="s">
        <v>148</v>
      </c>
    </row>
    <row r="51" spans="1:42" ht="47.25" x14ac:dyDescent="0.25">
      <c r="A51" s="36">
        <v>48</v>
      </c>
      <c r="B51" s="36">
        <v>47</v>
      </c>
      <c r="C51" s="36">
        <v>30</v>
      </c>
      <c r="D51" s="3" t="s">
        <v>23</v>
      </c>
      <c r="E51" s="4">
        <v>381122</v>
      </c>
      <c r="F51" s="5" t="s">
        <v>169</v>
      </c>
      <c r="G51" s="5" t="s">
        <v>170</v>
      </c>
      <c r="H51" s="37">
        <v>34101</v>
      </c>
      <c r="I51" s="6" t="s">
        <v>171</v>
      </c>
      <c r="J51" s="7" t="s">
        <v>27</v>
      </c>
      <c r="K51" s="8" t="s">
        <v>28</v>
      </c>
      <c r="L51" s="9">
        <v>46</v>
      </c>
      <c r="M51" s="10">
        <v>744</v>
      </c>
      <c r="N51" s="10">
        <v>1050</v>
      </c>
      <c r="O51" s="11">
        <f t="shared" si="4"/>
        <v>14.171428571428571</v>
      </c>
      <c r="P51" s="10">
        <v>678</v>
      </c>
      <c r="Q51" s="10">
        <v>1100</v>
      </c>
      <c r="R51" s="11">
        <f t="shared" si="5"/>
        <v>12.327272727272728</v>
      </c>
      <c r="S51" s="10" t="s">
        <v>29</v>
      </c>
      <c r="T51" s="10" t="s">
        <v>29</v>
      </c>
      <c r="U51" s="11">
        <v>0</v>
      </c>
      <c r="V51" s="10">
        <v>3245</v>
      </c>
      <c r="W51" s="10">
        <v>4700</v>
      </c>
      <c r="X51" s="11">
        <f>V51*40/W51</f>
        <v>27.617021276595743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>
        <v>1031</v>
      </c>
      <c r="AI51" s="10">
        <v>1400</v>
      </c>
      <c r="AJ51" s="13">
        <v>3.68</v>
      </c>
      <c r="AK51" s="10" t="s">
        <v>29</v>
      </c>
      <c r="AL51" s="10" t="s">
        <v>29</v>
      </c>
      <c r="AM51" s="13">
        <v>0</v>
      </c>
      <c r="AN51" s="39">
        <f t="shared" si="3"/>
        <v>103.79572257529705</v>
      </c>
      <c r="AO51" s="14" t="s">
        <v>172</v>
      </c>
      <c r="AP51" s="15" t="s">
        <v>173</v>
      </c>
    </row>
    <row r="52" spans="1:42" ht="47.25" x14ac:dyDescent="0.25">
      <c r="A52" s="36">
        <v>49</v>
      </c>
      <c r="B52" s="36">
        <v>48</v>
      </c>
      <c r="C52" s="36">
        <v>26</v>
      </c>
      <c r="D52" s="3" t="s">
        <v>23</v>
      </c>
      <c r="E52" s="4">
        <v>381183</v>
      </c>
      <c r="F52" s="5" t="s">
        <v>149</v>
      </c>
      <c r="G52" s="5" t="s">
        <v>150</v>
      </c>
      <c r="H52" s="37">
        <v>34131</v>
      </c>
      <c r="I52" s="6" t="s">
        <v>151</v>
      </c>
      <c r="J52" s="7" t="s">
        <v>27</v>
      </c>
      <c r="K52" s="8" t="s">
        <v>28</v>
      </c>
      <c r="L52" s="9">
        <v>55</v>
      </c>
      <c r="M52" s="10">
        <v>548</v>
      </c>
      <c r="N52" s="10">
        <v>1050</v>
      </c>
      <c r="O52" s="11">
        <f t="shared" si="4"/>
        <v>10.438095238095238</v>
      </c>
      <c r="P52" s="10">
        <v>638</v>
      </c>
      <c r="Q52" s="10">
        <v>1100</v>
      </c>
      <c r="R52" s="11">
        <f t="shared" si="5"/>
        <v>11.6</v>
      </c>
      <c r="S52" s="10">
        <v>682</v>
      </c>
      <c r="T52" s="10">
        <v>1100</v>
      </c>
      <c r="U52" s="11">
        <f>S52*20/T52</f>
        <v>12.4</v>
      </c>
      <c r="V52" s="10" t="s">
        <v>29</v>
      </c>
      <c r="W52" s="10" t="s">
        <v>29</v>
      </c>
      <c r="X52" s="11">
        <v>0</v>
      </c>
      <c r="Y52" s="10">
        <v>589</v>
      </c>
      <c r="Z52" s="10">
        <v>1100</v>
      </c>
      <c r="AA52" s="12">
        <f>Y52*20/Z52</f>
        <v>10.709090909090909</v>
      </c>
      <c r="AB52" s="10">
        <v>1252</v>
      </c>
      <c r="AC52" s="10">
        <v>1800</v>
      </c>
      <c r="AD52" s="11">
        <f>AB52*5/AC52</f>
        <v>3.4777777777777779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39">
        <f t="shared" si="3"/>
        <v>103.62496392496392</v>
      </c>
      <c r="AO52" s="14" t="s">
        <v>152</v>
      </c>
      <c r="AP52" s="15" t="s">
        <v>153</v>
      </c>
    </row>
    <row r="53" spans="1:42" ht="47.25" x14ac:dyDescent="0.25">
      <c r="A53" s="36">
        <v>50</v>
      </c>
      <c r="B53" s="36">
        <v>49</v>
      </c>
      <c r="C53" s="36">
        <v>29</v>
      </c>
      <c r="D53" s="3" t="s">
        <v>23</v>
      </c>
      <c r="E53" s="4">
        <v>381649</v>
      </c>
      <c r="F53" s="5" t="s">
        <v>164</v>
      </c>
      <c r="G53" s="5" t="s">
        <v>165</v>
      </c>
      <c r="H53" s="37">
        <v>35712</v>
      </c>
      <c r="I53" s="6" t="s">
        <v>166</v>
      </c>
      <c r="J53" s="7" t="s">
        <v>27</v>
      </c>
      <c r="K53" s="8" t="s">
        <v>28</v>
      </c>
      <c r="L53" s="9">
        <v>45</v>
      </c>
      <c r="M53" s="10">
        <v>762</v>
      </c>
      <c r="N53" s="10">
        <v>1100</v>
      </c>
      <c r="O53" s="11">
        <f t="shared" si="4"/>
        <v>13.854545454545455</v>
      </c>
      <c r="P53" s="10">
        <v>746</v>
      </c>
      <c r="Q53" s="10">
        <v>1100</v>
      </c>
      <c r="R53" s="11">
        <f t="shared" si="5"/>
        <v>13.563636363636364</v>
      </c>
      <c r="S53" s="10" t="s">
        <v>29</v>
      </c>
      <c r="T53" s="10" t="s">
        <v>29</v>
      </c>
      <c r="U53" s="11">
        <v>0</v>
      </c>
      <c r="V53" s="10">
        <v>3187</v>
      </c>
      <c r="W53" s="10">
        <v>4500</v>
      </c>
      <c r="X53" s="11">
        <f>V53*40/W53</f>
        <v>28.328888888888891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39">
        <f t="shared" si="3"/>
        <v>100.74707070707072</v>
      </c>
      <c r="AO53" s="14" t="s">
        <v>167</v>
      </c>
      <c r="AP53" s="15" t="s">
        <v>168</v>
      </c>
    </row>
    <row r="54" spans="1:42" ht="63" x14ac:dyDescent="0.25">
      <c r="A54" s="36">
        <v>51</v>
      </c>
      <c r="B54" s="36">
        <v>50</v>
      </c>
      <c r="C54" s="36">
        <v>31</v>
      </c>
      <c r="D54" s="3" t="s">
        <v>23</v>
      </c>
      <c r="E54" s="4">
        <v>357902</v>
      </c>
      <c r="F54" s="5" t="s">
        <v>174</v>
      </c>
      <c r="G54" s="5" t="s">
        <v>175</v>
      </c>
      <c r="H54" s="37">
        <v>33042</v>
      </c>
      <c r="I54" s="6" t="s">
        <v>176</v>
      </c>
      <c r="J54" s="7" t="s">
        <v>27</v>
      </c>
      <c r="K54" s="8" t="s">
        <v>28</v>
      </c>
      <c r="L54" s="9">
        <v>42</v>
      </c>
      <c r="M54" s="10">
        <v>668</v>
      </c>
      <c r="N54" s="10">
        <v>1050</v>
      </c>
      <c r="O54" s="11">
        <f t="shared" si="4"/>
        <v>12.723809523809523</v>
      </c>
      <c r="P54" s="10">
        <v>722</v>
      </c>
      <c r="Q54" s="10">
        <v>1100</v>
      </c>
      <c r="R54" s="11">
        <f t="shared" si="5"/>
        <v>13.127272727272727</v>
      </c>
      <c r="S54" s="10">
        <v>350</v>
      </c>
      <c r="T54" s="10">
        <v>550</v>
      </c>
      <c r="U54" s="11">
        <f>S54*20/T54</f>
        <v>12.727272727272727</v>
      </c>
      <c r="V54" s="10" t="s">
        <v>29</v>
      </c>
      <c r="W54" s="10" t="s">
        <v>29</v>
      </c>
      <c r="X54" s="11">
        <v>0</v>
      </c>
      <c r="Y54" s="10">
        <v>732</v>
      </c>
      <c r="Z54" s="10">
        <v>1200</v>
      </c>
      <c r="AA54" s="12">
        <f>Y54*20/Z54</f>
        <v>12.2</v>
      </c>
      <c r="AB54" s="10">
        <v>611</v>
      </c>
      <c r="AC54" s="10">
        <v>900</v>
      </c>
      <c r="AD54" s="11">
        <f>AB54*5/AC54</f>
        <v>3.3944444444444444</v>
      </c>
      <c r="AE54" s="10">
        <v>837</v>
      </c>
      <c r="AF54" s="10">
        <v>1200</v>
      </c>
      <c r="AG54" s="13">
        <f>AE54*5/AF54</f>
        <v>3.4874999999999998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39">
        <f t="shared" si="3"/>
        <v>99.660299422799426</v>
      </c>
      <c r="AO54" s="14" t="s">
        <v>177</v>
      </c>
      <c r="AP54" s="15" t="s">
        <v>178</v>
      </c>
    </row>
    <row r="55" spans="1:42" ht="63" x14ac:dyDescent="0.25">
      <c r="A55" s="36">
        <v>52</v>
      </c>
      <c r="B55" s="36">
        <v>51</v>
      </c>
      <c r="C55" s="36">
        <v>94</v>
      </c>
      <c r="D55" s="3" t="s">
        <v>23</v>
      </c>
      <c r="E55" s="4">
        <v>357116</v>
      </c>
      <c r="F55" s="5" t="s">
        <v>480</v>
      </c>
      <c r="G55" s="5" t="s">
        <v>481</v>
      </c>
      <c r="H55" s="37">
        <v>34073</v>
      </c>
      <c r="I55" s="6" t="s">
        <v>482</v>
      </c>
      <c r="J55" s="7" t="s">
        <v>27</v>
      </c>
      <c r="K55" s="8" t="s">
        <v>28</v>
      </c>
      <c r="L55" s="9">
        <v>43</v>
      </c>
      <c r="M55" s="10">
        <v>625</v>
      </c>
      <c r="N55" s="10">
        <v>900</v>
      </c>
      <c r="O55" s="11">
        <f t="shared" si="4"/>
        <v>13.888888888888889</v>
      </c>
      <c r="P55" s="10">
        <v>751</v>
      </c>
      <c r="Q55" s="10">
        <v>1100</v>
      </c>
      <c r="R55" s="11">
        <f t="shared" si="5"/>
        <v>13.654545454545454</v>
      </c>
      <c r="S55" s="10" t="s">
        <v>29</v>
      </c>
      <c r="T55" s="10" t="s">
        <v>29</v>
      </c>
      <c r="U55" s="11">
        <v>0</v>
      </c>
      <c r="V55" s="10">
        <v>3210</v>
      </c>
      <c r="W55" s="10">
        <v>4550</v>
      </c>
      <c r="X55" s="11">
        <v>28.21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>
        <v>3.13</v>
      </c>
      <c r="AI55" s="10">
        <v>4</v>
      </c>
      <c r="AJ55" s="13"/>
      <c r="AK55" s="10" t="s">
        <v>29</v>
      </c>
      <c r="AL55" s="10" t="s">
        <v>29</v>
      </c>
      <c r="AM55" s="13">
        <v>0</v>
      </c>
      <c r="AN55" s="39">
        <f t="shared" si="3"/>
        <v>98.75343434343435</v>
      </c>
      <c r="AO55" s="14" t="s">
        <v>483</v>
      </c>
      <c r="AP55" s="15" t="s">
        <v>484</v>
      </c>
    </row>
    <row r="56" spans="1:42" ht="47.25" x14ac:dyDescent="0.25">
      <c r="A56" s="36">
        <v>53</v>
      </c>
      <c r="B56" s="36">
        <v>52</v>
      </c>
      <c r="C56" s="36">
        <v>33</v>
      </c>
      <c r="D56" s="3" t="s">
        <v>23</v>
      </c>
      <c r="E56" s="4">
        <v>381785</v>
      </c>
      <c r="F56" s="5" t="s">
        <v>184</v>
      </c>
      <c r="G56" s="5" t="s">
        <v>185</v>
      </c>
      <c r="H56" s="37">
        <v>36161</v>
      </c>
      <c r="I56" s="6" t="s">
        <v>186</v>
      </c>
      <c r="J56" s="7" t="s">
        <v>27</v>
      </c>
      <c r="K56" s="8" t="s">
        <v>28</v>
      </c>
      <c r="L56" s="9">
        <v>42</v>
      </c>
      <c r="M56" s="10">
        <v>857</v>
      </c>
      <c r="N56" s="10">
        <v>1100</v>
      </c>
      <c r="O56" s="11">
        <f t="shared" si="4"/>
        <v>15.581818181818182</v>
      </c>
      <c r="P56" s="10">
        <v>766</v>
      </c>
      <c r="Q56" s="10">
        <v>1100</v>
      </c>
      <c r="R56" s="11">
        <f t="shared" si="5"/>
        <v>13.927272727272728</v>
      </c>
      <c r="S56" s="10" t="s">
        <v>29</v>
      </c>
      <c r="T56" s="10" t="s">
        <v>29</v>
      </c>
      <c r="U56" s="11">
        <v>0</v>
      </c>
      <c r="V56" s="10">
        <v>2789</v>
      </c>
      <c r="W56" s="10">
        <v>4100</v>
      </c>
      <c r="X56" s="11">
        <f>V56*40/W56</f>
        <v>27.209756097560977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39">
        <f t="shared" si="3"/>
        <v>98.718847006651885</v>
      </c>
      <c r="AO56" s="14" t="s">
        <v>187</v>
      </c>
      <c r="AP56" s="15" t="s">
        <v>188</v>
      </c>
    </row>
    <row r="57" spans="1:42" ht="47.25" x14ac:dyDescent="0.25">
      <c r="A57" s="36">
        <v>54</v>
      </c>
      <c r="B57" s="36">
        <v>26</v>
      </c>
      <c r="C57" s="36">
        <v>65</v>
      </c>
      <c r="D57" s="3" t="s">
        <v>23</v>
      </c>
      <c r="E57" s="4">
        <v>381555</v>
      </c>
      <c r="F57" s="5" t="s">
        <v>342</v>
      </c>
      <c r="G57" s="5" t="s">
        <v>343</v>
      </c>
      <c r="H57" s="37">
        <v>35465</v>
      </c>
      <c r="I57" s="6" t="s">
        <v>344</v>
      </c>
      <c r="J57" s="7" t="s">
        <v>27</v>
      </c>
      <c r="K57" s="8" t="s">
        <v>28</v>
      </c>
      <c r="L57" s="9">
        <v>43</v>
      </c>
      <c r="M57" s="10">
        <v>676</v>
      </c>
      <c r="N57" s="10">
        <v>1050</v>
      </c>
      <c r="O57" s="11">
        <f t="shared" si="4"/>
        <v>12.876190476190477</v>
      </c>
      <c r="P57" s="10">
        <v>746</v>
      </c>
      <c r="Q57" s="10">
        <v>1100</v>
      </c>
      <c r="R57" s="11">
        <f t="shared" si="5"/>
        <v>13.563636363636364</v>
      </c>
      <c r="S57" s="10" t="s">
        <v>29</v>
      </c>
      <c r="T57" s="10" t="s">
        <v>29</v>
      </c>
      <c r="U57" s="11">
        <v>0</v>
      </c>
      <c r="V57" s="10">
        <v>3054</v>
      </c>
      <c r="W57" s="10">
        <v>4200</v>
      </c>
      <c r="X57" s="11">
        <v>29.09</v>
      </c>
      <c r="Y57" s="10"/>
      <c r="Z57" s="10"/>
      <c r="AA57" s="12"/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39">
        <f t="shared" si="3"/>
        <v>98.529826839826839</v>
      </c>
      <c r="AO57" s="14" t="s">
        <v>345</v>
      </c>
      <c r="AP57" s="15" t="s">
        <v>346</v>
      </c>
    </row>
    <row r="58" spans="1:42" ht="47.25" x14ac:dyDescent="0.25">
      <c r="A58" s="36">
        <v>55</v>
      </c>
      <c r="B58" s="36">
        <v>53</v>
      </c>
      <c r="C58" s="36">
        <v>34</v>
      </c>
      <c r="D58" s="3" t="s">
        <v>23</v>
      </c>
      <c r="E58" s="4">
        <v>381373</v>
      </c>
      <c r="F58" s="5" t="s">
        <v>189</v>
      </c>
      <c r="G58" s="5" t="s">
        <v>190</v>
      </c>
      <c r="H58" s="37">
        <v>35047</v>
      </c>
      <c r="I58" s="6" t="s">
        <v>191</v>
      </c>
      <c r="J58" s="7" t="s">
        <v>27</v>
      </c>
      <c r="K58" s="8" t="s">
        <v>28</v>
      </c>
      <c r="L58" s="9">
        <v>48</v>
      </c>
      <c r="M58" s="10">
        <v>701</v>
      </c>
      <c r="N58" s="10">
        <v>1050</v>
      </c>
      <c r="O58" s="11">
        <f t="shared" si="4"/>
        <v>13.352380952380953</v>
      </c>
      <c r="P58" s="10">
        <v>701</v>
      </c>
      <c r="Q58" s="10">
        <v>1100</v>
      </c>
      <c r="R58" s="11">
        <f t="shared" si="5"/>
        <v>12.745454545454546</v>
      </c>
      <c r="S58" s="10">
        <v>296</v>
      </c>
      <c r="T58" s="10">
        <v>550</v>
      </c>
      <c r="U58" s="11">
        <f t="shared" ref="U58:U63" si="6">S58*20/T58</f>
        <v>10.763636363636364</v>
      </c>
      <c r="V58" s="10" t="s">
        <v>29</v>
      </c>
      <c r="W58" s="10" t="s">
        <v>29</v>
      </c>
      <c r="X58" s="11">
        <v>0</v>
      </c>
      <c r="Y58" s="10">
        <v>1316</v>
      </c>
      <c r="Z58" s="10">
        <v>2000</v>
      </c>
      <c r="AA58" s="12">
        <f>Y58*20/Z58</f>
        <v>13.16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39">
        <f t="shared" si="3"/>
        <v>98.021471861471866</v>
      </c>
      <c r="AO58" s="14" t="s">
        <v>192</v>
      </c>
      <c r="AP58" s="15" t="s">
        <v>193</v>
      </c>
    </row>
    <row r="59" spans="1:42" ht="63" x14ac:dyDescent="0.25">
      <c r="A59" s="36">
        <v>56</v>
      </c>
      <c r="B59" s="36">
        <v>54</v>
      </c>
      <c r="C59" s="36">
        <v>35</v>
      </c>
      <c r="D59" s="3" t="s">
        <v>23</v>
      </c>
      <c r="E59" s="4">
        <v>381302</v>
      </c>
      <c r="F59" s="5" t="s">
        <v>194</v>
      </c>
      <c r="G59" s="5" t="s">
        <v>195</v>
      </c>
      <c r="H59" s="37">
        <v>34486</v>
      </c>
      <c r="I59" s="6" t="s">
        <v>196</v>
      </c>
      <c r="J59" s="7" t="s">
        <v>27</v>
      </c>
      <c r="K59" s="8" t="s">
        <v>28</v>
      </c>
      <c r="L59" s="9">
        <v>50</v>
      </c>
      <c r="M59" s="10">
        <v>641</v>
      </c>
      <c r="N59" s="10">
        <v>1050</v>
      </c>
      <c r="O59" s="11">
        <f t="shared" si="4"/>
        <v>12.209523809523809</v>
      </c>
      <c r="P59" s="10">
        <v>600</v>
      </c>
      <c r="Q59" s="10">
        <v>1100</v>
      </c>
      <c r="R59" s="11">
        <f t="shared" si="5"/>
        <v>10.909090909090908</v>
      </c>
      <c r="S59" s="10">
        <v>286</v>
      </c>
      <c r="T59" s="10">
        <v>550</v>
      </c>
      <c r="U59" s="11">
        <f t="shared" si="6"/>
        <v>10.4</v>
      </c>
      <c r="V59" s="10" t="s">
        <v>29</v>
      </c>
      <c r="W59" s="10" t="s">
        <v>29</v>
      </c>
      <c r="X59" s="11">
        <v>0</v>
      </c>
      <c r="Y59" s="10">
        <v>641</v>
      </c>
      <c r="Z59" s="10">
        <v>1200</v>
      </c>
      <c r="AA59" s="12">
        <f>Y59*20/Z59</f>
        <v>10.683333333333334</v>
      </c>
      <c r="AB59" s="10">
        <v>1269</v>
      </c>
      <c r="AC59" s="10">
        <v>1800</v>
      </c>
      <c r="AD59" s="11">
        <f>AB59*5/AC59</f>
        <v>3.5249999999999999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39">
        <f t="shared" si="3"/>
        <v>97.726948051948071</v>
      </c>
      <c r="AO59" s="14" t="s">
        <v>197</v>
      </c>
      <c r="AP59" s="15" t="s">
        <v>198</v>
      </c>
    </row>
    <row r="60" spans="1:42" ht="47.25" x14ac:dyDescent="0.25">
      <c r="A60" s="36">
        <v>57</v>
      </c>
      <c r="B60" s="36">
        <v>55</v>
      </c>
      <c r="C60" s="36">
        <v>17</v>
      </c>
      <c r="D60" s="3" t="s">
        <v>23</v>
      </c>
      <c r="E60" s="4">
        <v>365504</v>
      </c>
      <c r="F60" s="5" t="s">
        <v>105</v>
      </c>
      <c r="G60" s="5" t="s">
        <v>106</v>
      </c>
      <c r="H60" s="37">
        <v>31106</v>
      </c>
      <c r="I60" s="6" t="s">
        <v>107</v>
      </c>
      <c r="J60" s="7" t="s">
        <v>27</v>
      </c>
      <c r="K60" s="8" t="s">
        <v>28</v>
      </c>
      <c r="L60" s="9">
        <v>55</v>
      </c>
      <c r="M60" s="10">
        <v>486</v>
      </c>
      <c r="N60" s="10">
        <v>850</v>
      </c>
      <c r="O60" s="11">
        <f t="shared" si="4"/>
        <v>11.435294117647059</v>
      </c>
      <c r="P60" s="10">
        <v>537</v>
      </c>
      <c r="Q60" s="10">
        <v>1100</v>
      </c>
      <c r="R60" s="11">
        <f t="shared" si="5"/>
        <v>9.7636363636363637</v>
      </c>
      <c r="S60" s="10">
        <v>278</v>
      </c>
      <c r="T60" s="10">
        <v>550</v>
      </c>
      <c r="U60" s="11">
        <f t="shared" si="6"/>
        <v>10.109090909090909</v>
      </c>
      <c r="V60" s="10"/>
      <c r="W60" s="10"/>
      <c r="X60" s="11"/>
      <c r="Y60" s="10">
        <v>620</v>
      </c>
      <c r="Z60" s="10">
        <v>1100</v>
      </c>
      <c r="AA60" s="12">
        <v>11.27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39">
        <f t="shared" si="3"/>
        <v>97.578021390374332</v>
      </c>
      <c r="AO60" s="14" t="s">
        <v>108</v>
      </c>
      <c r="AP60" s="15" t="s">
        <v>109</v>
      </c>
    </row>
    <row r="61" spans="1:42" ht="47.25" x14ac:dyDescent="0.25">
      <c r="A61" s="36">
        <v>58</v>
      </c>
      <c r="B61" s="36">
        <v>56</v>
      </c>
      <c r="C61" s="36">
        <v>36</v>
      </c>
      <c r="D61" s="3" t="s">
        <v>23</v>
      </c>
      <c r="E61" s="4">
        <v>381540</v>
      </c>
      <c r="F61" s="5" t="s">
        <v>37</v>
      </c>
      <c r="G61" s="5" t="s">
        <v>199</v>
      </c>
      <c r="H61" s="37">
        <v>35240</v>
      </c>
      <c r="I61" s="6" t="s">
        <v>200</v>
      </c>
      <c r="J61" s="7" t="s">
        <v>27</v>
      </c>
      <c r="K61" s="8" t="s">
        <v>28</v>
      </c>
      <c r="L61" s="9">
        <v>48</v>
      </c>
      <c r="M61" s="10">
        <v>701</v>
      </c>
      <c r="N61" s="10">
        <v>1050</v>
      </c>
      <c r="O61" s="11">
        <f t="shared" si="4"/>
        <v>13.352380952380953</v>
      </c>
      <c r="P61" s="10">
        <v>642</v>
      </c>
      <c r="Q61" s="10">
        <v>1100</v>
      </c>
      <c r="R61" s="11">
        <f t="shared" si="5"/>
        <v>11.672727272727272</v>
      </c>
      <c r="S61" s="10">
        <v>821</v>
      </c>
      <c r="T61" s="10">
        <v>1300</v>
      </c>
      <c r="U61" s="11">
        <f t="shared" si="6"/>
        <v>12.63076923076923</v>
      </c>
      <c r="V61" s="10" t="s">
        <v>29</v>
      </c>
      <c r="W61" s="10" t="s">
        <v>29</v>
      </c>
      <c r="X61" s="11">
        <v>0</v>
      </c>
      <c r="Y61" s="10">
        <v>649</v>
      </c>
      <c r="Z61" s="10">
        <v>1100</v>
      </c>
      <c r="AA61" s="12">
        <f>Y61*20/Z61</f>
        <v>11.8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39">
        <f t="shared" si="3"/>
        <v>97.455877455877456</v>
      </c>
      <c r="AO61" s="14" t="s">
        <v>201</v>
      </c>
      <c r="AP61" s="15" t="s">
        <v>202</v>
      </c>
    </row>
    <row r="62" spans="1:42" ht="63" x14ac:dyDescent="0.25">
      <c r="A62" s="36">
        <v>59</v>
      </c>
      <c r="B62" s="36">
        <v>57</v>
      </c>
      <c r="C62" s="36">
        <v>37</v>
      </c>
      <c r="D62" s="3" t="s">
        <v>23</v>
      </c>
      <c r="E62" s="4">
        <v>381660</v>
      </c>
      <c r="F62" s="5" t="s">
        <v>203</v>
      </c>
      <c r="G62" s="5" t="s">
        <v>204</v>
      </c>
      <c r="H62" s="37">
        <v>34760</v>
      </c>
      <c r="I62" s="6" t="s">
        <v>205</v>
      </c>
      <c r="J62" s="7" t="s">
        <v>27</v>
      </c>
      <c r="K62" s="8" t="s">
        <v>28</v>
      </c>
      <c r="L62" s="9">
        <v>49</v>
      </c>
      <c r="M62" s="10">
        <v>727</v>
      </c>
      <c r="N62" s="10">
        <v>1050</v>
      </c>
      <c r="O62" s="11">
        <f t="shared" si="4"/>
        <v>13.847619047619048</v>
      </c>
      <c r="P62" s="10">
        <v>692</v>
      </c>
      <c r="Q62" s="10">
        <v>1100</v>
      </c>
      <c r="R62" s="11">
        <f t="shared" si="5"/>
        <v>12.581818181818182</v>
      </c>
      <c r="S62" s="10">
        <v>675</v>
      </c>
      <c r="T62" s="10">
        <v>1100</v>
      </c>
      <c r="U62" s="11">
        <f t="shared" si="6"/>
        <v>12.272727272727273</v>
      </c>
      <c r="V62" s="10" t="s">
        <v>29</v>
      </c>
      <c r="W62" s="10" t="s">
        <v>29</v>
      </c>
      <c r="X62" s="11">
        <v>0</v>
      </c>
      <c r="Y62" s="10">
        <v>815</v>
      </c>
      <c r="Z62" s="10">
        <v>1700</v>
      </c>
      <c r="AA62" s="12">
        <f>Y62*20/Z62</f>
        <v>9.5882352941176467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39">
        <f t="shared" si="3"/>
        <v>97.290399796282145</v>
      </c>
      <c r="AO62" s="14" t="s">
        <v>206</v>
      </c>
      <c r="AP62" s="15" t="s">
        <v>207</v>
      </c>
    </row>
    <row r="63" spans="1:42" ht="47.25" x14ac:dyDescent="0.25">
      <c r="A63" s="36">
        <v>60</v>
      </c>
      <c r="B63" s="36">
        <v>58</v>
      </c>
      <c r="C63" s="36">
        <v>38</v>
      </c>
      <c r="D63" s="3" t="s">
        <v>23</v>
      </c>
      <c r="E63" s="4">
        <v>381224</v>
      </c>
      <c r="F63" s="5" t="s">
        <v>208</v>
      </c>
      <c r="G63" s="5" t="s">
        <v>209</v>
      </c>
      <c r="H63" s="37">
        <v>34377</v>
      </c>
      <c r="I63" s="6" t="s">
        <v>210</v>
      </c>
      <c r="J63" s="7" t="s">
        <v>27</v>
      </c>
      <c r="K63" s="8" t="s">
        <v>28</v>
      </c>
      <c r="L63" s="9">
        <v>43</v>
      </c>
      <c r="M63" s="10">
        <v>695</v>
      </c>
      <c r="N63" s="10">
        <v>1050</v>
      </c>
      <c r="O63" s="11">
        <f t="shared" si="4"/>
        <v>13.238095238095237</v>
      </c>
      <c r="P63" s="10">
        <v>694</v>
      </c>
      <c r="Q63" s="10">
        <v>1100</v>
      </c>
      <c r="R63" s="11">
        <f t="shared" si="5"/>
        <v>12.618181818181819</v>
      </c>
      <c r="S63" s="10">
        <v>247</v>
      </c>
      <c r="T63" s="10">
        <v>550</v>
      </c>
      <c r="U63" s="11">
        <f t="shared" si="6"/>
        <v>8.9818181818181824</v>
      </c>
      <c r="V63" s="10" t="s">
        <v>29</v>
      </c>
      <c r="W63" s="10" t="s">
        <v>29</v>
      </c>
      <c r="X63" s="11">
        <v>0</v>
      </c>
      <c r="Y63" s="10">
        <v>1437</v>
      </c>
      <c r="Z63" s="10">
        <v>2300</v>
      </c>
      <c r="AA63" s="12">
        <f>Y63*20/Z63</f>
        <v>12.495652173913044</v>
      </c>
      <c r="AB63" s="10">
        <v>627</v>
      </c>
      <c r="AC63" s="10">
        <v>900</v>
      </c>
      <c r="AD63" s="11">
        <f>AB63*5/AC63</f>
        <v>3.4833333333333334</v>
      </c>
      <c r="AE63" s="10">
        <v>770</v>
      </c>
      <c r="AF63" s="10">
        <v>1200</v>
      </c>
      <c r="AG63" s="13">
        <f>AE63*5/AF63</f>
        <v>3.2083333333333335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39">
        <f t="shared" si="3"/>
        <v>97.025414078674956</v>
      </c>
      <c r="AO63" s="14" t="s">
        <v>211</v>
      </c>
      <c r="AP63" s="15" t="s">
        <v>212</v>
      </c>
    </row>
    <row r="64" spans="1:42" ht="47.25" x14ac:dyDescent="0.25">
      <c r="A64" s="36">
        <v>61</v>
      </c>
      <c r="B64" s="36">
        <v>59</v>
      </c>
      <c r="C64" s="36">
        <v>101</v>
      </c>
      <c r="D64" s="3" t="s">
        <v>23</v>
      </c>
      <c r="E64" s="4">
        <v>381409</v>
      </c>
      <c r="F64" s="5" t="s">
        <v>512</v>
      </c>
      <c r="G64" s="5" t="s">
        <v>513</v>
      </c>
      <c r="H64" s="37">
        <v>35065</v>
      </c>
      <c r="I64" s="6" t="s">
        <v>514</v>
      </c>
      <c r="J64" s="7" t="s">
        <v>27</v>
      </c>
      <c r="K64" s="8" t="s">
        <v>28</v>
      </c>
      <c r="L64" s="9">
        <v>40</v>
      </c>
      <c r="M64" s="10">
        <v>787</v>
      </c>
      <c r="N64" s="10">
        <v>1050</v>
      </c>
      <c r="O64" s="11">
        <f t="shared" si="4"/>
        <v>14.990476190476191</v>
      </c>
      <c r="P64" s="10">
        <v>706</v>
      </c>
      <c r="Q64" s="10">
        <v>1100</v>
      </c>
      <c r="R64" s="11">
        <f t="shared" si="5"/>
        <v>12.836363636363636</v>
      </c>
      <c r="S64" s="10" t="s">
        <v>29</v>
      </c>
      <c r="T64" s="10" t="s">
        <v>29</v>
      </c>
      <c r="U64" s="11">
        <v>0</v>
      </c>
      <c r="V64" s="10">
        <v>2999</v>
      </c>
      <c r="W64" s="10">
        <v>4200</v>
      </c>
      <c r="X64" s="11">
        <v>28.56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39">
        <f t="shared" si="3"/>
        <v>96.386839826839832</v>
      </c>
      <c r="AO64" s="14" t="s">
        <v>515</v>
      </c>
      <c r="AP64" s="15" t="s">
        <v>516</v>
      </c>
    </row>
    <row r="65" spans="1:42" ht="47.25" x14ac:dyDescent="0.25">
      <c r="A65" s="36">
        <v>62</v>
      </c>
      <c r="B65" s="36">
        <v>60</v>
      </c>
      <c r="C65" s="36">
        <v>39</v>
      </c>
      <c r="D65" s="3" t="s">
        <v>23</v>
      </c>
      <c r="E65" s="4">
        <v>365390</v>
      </c>
      <c r="F65" s="5" t="s">
        <v>213</v>
      </c>
      <c r="G65" s="5" t="s">
        <v>214</v>
      </c>
      <c r="H65" s="37">
        <v>32568</v>
      </c>
      <c r="I65" s="6" t="s">
        <v>215</v>
      </c>
      <c r="J65" s="7" t="s">
        <v>27</v>
      </c>
      <c r="K65" s="8" t="s">
        <v>28</v>
      </c>
      <c r="L65" s="9">
        <v>49</v>
      </c>
      <c r="M65" s="10">
        <v>658</v>
      </c>
      <c r="N65" s="10">
        <v>1050</v>
      </c>
      <c r="O65" s="11">
        <f t="shared" si="4"/>
        <v>12.533333333333333</v>
      </c>
      <c r="P65" s="10">
        <v>625</v>
      </c>
      <c r="Q65" s="10">
        <v>1100</v>
      </c>
      <c r="R65" s="11">
        <f t="shared" si="5"/>
        <v>11.363636363636363</v>
      </c>
      <c r="S65" s="10">
        <v>291</v>
      </c>
      <c r="T65" s="10">
        <v>550</v>
      </c>
      <c r="U65" s="11">
        <f>S65*20/T65</f>
        <v>10.581818181818182</v>
      </c>
      <c r="V65" s="10" t="s">
        <v>29</v>
      </c>
      <c r="W65" s="10" t="s">
        <v>29</v>
      </c>
      <c r="X65" s="11">
        <v>0</v>
      </c>
      <c r="Y65" s="10">
        <v>520</v>
      </c>
      <c r="Z65" s="10">
        <v>1100</v>
      </c>
      <c r="AA65" s="12">
        <f>Y65*20/Z65</f>
        <v>9.454545454545455</v>
      </c>
      <c r="AB65" s="10">
        <v>615</v>
      </c>
      <c r="AC65" s="10">
        <v>900</v>
      </c>
      <c r="AD65" s="11">
        <f>AB65*5/AC65</f>
        <v>3.4166666666666665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39">
        <f t="shared" ref="AN65:AN96" si="7">L65+O65+R65+U65+X65+AA65+AD65+AG65+AJ65+AM65</f>
        <v>96.35</v>
      </c>
      <c r="AO65" s="14" t="s">
        <v>216</v>
      </c>
      <c r="AP65" s="15" t="s">
        <v>217</v>
      </c>
    </row>
    <row r="66" spans="1:42" ht="63" x14ac:dyDescent="0.25">
      <c r="A66" s="36">
        <v>63</v>
      </c>
      <c r="B66" s="36">
        <v>61</v>
      </c>
      <c r="C66" s="36">
        <v>41</v>
      </c>
      <c r="D66" s="3" t="s">
        <v>23</v>
      </c>
      <c r="E66" s="4">
        <v>383058</v>
      </c>
      <c r="F66" s="5" t="s">
        <v>223</v>
      </c>
      <c r="G66" s="5" t="s">
        <v>224</v>
      </c>
      <c r="H66" s="37">
        <v>32983</v>
      </c>
      <c r="I66" s="6" t="s">
        <v>225</v>
      </c>
      <c r="J66" s="7" t="s">
        <v>27</v>
      </c>
      <c r="K66" s="8" t="s">
        <v>28</v>
      </c>
      <c r="L66" s="9">
        <v>48</v>
      </c>
      <c r="M66" s="10">
        <v>707</v>
      </c>
      <c r="N66" s="10">
        <v>1050</v>
      </c>
      <c r="O66" s="11">
        <f t="shared" si="4"/>
        <v>13.466666666666667</v>
      </c>
      <c r="P66" s="10">
        <v>549</v>
      </c>
      <c r="Q66" s="10">
        <v>1100</v>
      </c>
      <c r="R66" s="11">
        <f t="shared" si="5"/>
        <v>9.9818181818181824</v>
      </c>
      <c r="S66" s="10">
        <v>305</v>
      </c>
      <c r="T66" s="10">
        <v>550</v>
      </c>
      <c r="U66" s="11">
        <f>S66*20/T66</f>
        <v>11.090909090909092</v>
      </c>
      <c r="V66" s="10" t="s">
        <v>29</v>
      </c>
      <c r="W66" s="10" t="s">
        <v>29</v>
      </c>
      <c r="X66" s="11">
        <v>0</v>
      </c>
      <c r="Y66" s="10">
        <v>731</v>
      </c>
      <c r="Z66" s="10">
        <v>1100</v>
      </c>
      <c r="AA66" s="12">
        <f>Y66*20/Z66</f>
        <v>13.290909090909091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39">
        <f t="shared" si="7"/>
        <v>95.830303030303043</v>
      </c>
      <c r="AO66" s="14" t="s">
        <v>226</v>
      </c>
      <c r="AP66" s="15" t="s">
        <v>227</v>
      </c>
    </row>
    <row r="67" spans="1:42" ht="63" x14ac:dyDescent="0.25">
      <c r="A67" s="36">
        <v>64</v>
      </c>
      <c r="B67" s="36">
        <v>62</v>
      </c>
      <c r="C67" s="36">
        <v>100</v>
      </c>
      <c r="D67" s="3" t="s">
        <v>23</v>
      </c>
      <c r="E67" s="4">
        <v>367049</v>
      </c>
      <c r="F67" s="5" t="s">
        <v>507</v>
      </c>
      <c r="G67" s="5" t="s">
        <v>508</v>
      </c>
      <c r="H67" s="37">
        <v>32594</v>
      </c>
      <c r="I67" s="6" t="s">
        <v>509</v>
      </c>
      <c r="J67" s="7" t="s">
        <v>27</v>
      </c>
      <c r="K67" s="8" t="s">
        <v>28</v>
      </c>
      <c r="L67" s="9">
        <v>40</v>
      </c>
      <c r="M67" s="10">
        <v>751</v>
      </c>
      <c r="N67" s="10">
        <v>1050</v>
      </c>
      <c r="O67" s="11">
        <f t="shared" si="4"/>
        <v>14.304761904761905</v>
      </c>
      <c r="P67" s="10">
        <v>745</v>
      </c>
      <c r="Q67" s="10">
        <v>1100</v>
      </c>
      <c r="R67" s="11">
        <f t="shared" si="5"/>
        <v>13.545454545454545</v>
      </c>
      <c r="S67" s="10" t="s">
        <v>29</v>
      </c>
      <c r="T67" s="10" t="s">
        <v>29</v>
      </c>
      <c r="U67" s="11">
        <v>0</v>
      </c>
      <c r="V67" s="10">
        <v>2778</v>
      </c>
      <c r="W67" s="10">
        <v>3980</v>
      </c>
      <c r="X67" s="11">
        <v>27.91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>
        <v>3.46</v>
      </c>
      <c r="AI67" s="10">
        <v>4</v>
      </c>
      <c r="AJ67" s="13"/>
      <c r="AK67" s="10" t="s">
        <v>29</v>
      </c>
      <c r="AL67" s="10" t="s">
        <v>29</v>
      </c>
      <c r="AM67" s="13">
        <v>0</v>
      </c>
      <c r="AN67" s="39">
        <f t="shared" si="7"/>
        <v>95.760216450216447</v>
      </c>
      <c r="AO67" s="14" t="s">
        <v>510</v>
      </c>
      <c r="AP67" s="15" t="s">
        <v>511</v>
      </c>
    </row>
    <row r="68" spans="1:42" ht="47.25" x14ac:dyDescent="0.25">
      <c r="A68" s="36">
        <v>65</v>
      </c>
      <c r="B68" s="36">
        <v>64</v>
      </c>
      <c r="C68" s="36">
        <v>43</v>
      </c>
      <c r="D68" s="3" t="s">
        <v>23</v>
      </c>
      <c r="E68" s="4">
        <v>357120</v>
      </c>
      <c r="F68" s="5" t="s">
        <v>233</v>
      </c>
      <c r="G68" s="5" t="s">
        <v>234</v>
      </c>
      <c r="H68" s="37">
        <v>32871</v>
      </c>
      <c r="I68" s="6" t="s">
        <v>235</v>
      </c>
      <c r="J68" s="7" t="s">
        <v>27</v>
      </c>
      <c r="K68" s="8" t="s">
        <v>28</v>
      </c>
      <c r="L68" s="9">
        <v>42</v>
      </c>
      <c r="M68" s="10">
        <v>215</v>
      </c>
      <c r="N68" s="10">
        <v>375</v>
      </c>
      <c r="O68" s="11">
        <f t="shared" ref="O68:O99" si="8">M68*20/N68</f>
        <v>11.466666666666667</v>
      </c>
      <c r="P68" s="10">
        <v>658</v>
      </c>
      <c r="Q68" s="10">
        <v>1100</v>
      </c>
      <c r="R68" s="11">
        <f t="shared" ref="R68:R99" si="9">P68*20/Q68</f>
        <v>11.963636363636363</v>
      </c>
      <c r="S68" s="10">
        <v>730</v>
      </c>
      <c r="T68" s="10">
        <v>1100</v>
      </c>
      <c r="U68" s="11">
        <f>S68*20/T68</f>
        <v>13.272727272727273</v>
      </c>
      <c r="V68" s="10" t="s">
        <v>29</v>
      </c>
      <c r="W68" s="10" t="s">
        <v>29</v>
      </c>
      <c r="X68" s="11">
        <v>0</v>
      </c>
      <c r="Y68" s="10">
        <v>709</v>
      </c>
      <c r="Z68" s="10">
        <v>1100</v>
      </c>
      <c r="AA68" s="12">
        <f>Y68*20/Z68</f>
        <v>12.890909090909091</v>
      </c>
      <c r="AB68" s="10">
        <v>1328</v>
      </c>
      <c r="AC68" s="10">
        <v>1800</v>
      </c>
      <c r="AD68" s="11">
        <f>AB68*5/AC68</f>
        <v>3.6888888888888891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39">
        <f t="shared" si="7"/>
        <v>95.282828282828291</v>
      </c>
      <c r="AO68" s="14" t="s">
        <v>236</v>
      </c>
      <c r="AP68" s="15" t="s">
        <v>237</v>
      </c>
    </row>
    <row r="69" spans="1:42" ht="63" x14ac:dyDescent="0.25">
      <c r="A69" s="36">
        <v>66</v>
      </c>
      <c r="B69" s="36">
        <v>65</v>
      </c>
      <c r="C69" s="36">
        <v>44</v>
      </c>
      <c r="D69" s="3" t="s">
        <v>23</v>
      </c>
      <c r="E69" s="4">
        <v>383010</v>
      </c>
      <c r="F69" s="5" t="s">
        <v>238</v>
      </c>
      <c r="G69" s="5" t="s">
        <v>239</v>
      </c>
      <c r="H69" s="37">
        <v>35170</v>
      </c>
      <c r="I69" s="6" t="s">
        <v>240</v>
      </c>
      <c r="J69" s="7" t="s">
        <v>27</v>
      </c>
      <c r="K69" s="8" t="s">
        <v>28</v>
      </c>
      <c r="L69" s="9">
        <v>41</v>
      </c>
      <c r="M69" s="10">
        <v>583</v>
      </c>
      <c r="N69" s="10">
        <v>1050</v>
      </c>
      <c r="O69" s="11">
        <f t="shared" si="8"/>
        <v>11.104761904761904</v>
      </c>
      <c r="P69" s="10">
        <v>695</v>
      </c>
      <c r="Q69" s="10">
        <v>1100</v>
      </c>
      <c r="R69" s="11">
        <f t="shared" si="9"/>
        <v>12.636363636363637</v>
      </c>
      <c r="S69" s="10" t="s">
        <v>29</v>
      </c>
      <c r="T69" s="10" t="s">
        <v>29</v>
      </c>
      <c r="U69" s="11">
        <v>0</v>
      </c>
      <c r="V69" s="10">
        <v>3648</v>
      </c>
      <c r="W69" s="10">
        <v>4900</v>
      </c>
      <c r="X69" s="11">
        <f>V69*40/W69</f>
        <v>29.779591836734692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39">
        <f t="shared" si="7"/>
        <v>94.520717377860237</v>
      </c>
      <c r="AO69" s="14" t="s">
        <v>241</v>
      </c>
      <c r="AP69" s="15" t="s">
        <v>242</v>
      </c>
    </row>
    <row r="70" spans="1:42" ht="47.25" x14ac:dyDescent="0.25">
      <c r="A70" s="36">
        <v>67</v>
      </c>
      <c r="B70" s="36">
        <v>66</v>
      </c>
      <c r="C70" s="36">
        <v>45</v>
      </c>
      <c r="D70" s="3" t="s">
        <v>23</v>
      </c>
      <c r="E70" s="4">
        <v>381352</v>
      </c>
      <c r="F70" s="5" t="s">
        <v>243</v>
      </c>
      <c r="G70" s="5" t="s">
        <v>244</v>
      </c>
      <c r="H70" s="37">
        <v>34768</v>
      </c>
      <c r="I70" s="6" t="s">
        <v>245</v>
      </c>
      <c r="J70" s="7" t="s">
        <v>27</v>
      </c>
      <c r="K70" s="8" t="s">
        <v>28</v>
      </c>
      <c r="L70" s="9">
        <v>47</v>
      </c>
      <c r="M70" s="10">
        <v>649</v>
      </c>
      <c r="N70" s="10">
        <v>1050</v>
      </c>
      <c r="O70" s="11">
        <f t="shared" si="8"/>
        <v>12.361904761904762</v>
      </c>
      <c r="P70" s="10">
        <v>679</v>
      </c>
      <c r="Q70" s="10">
        <v>1050</v>
      </c>
      <c r="R70" s="11">
        <f t="shared" si="9"/>
        <v>12.933333333333334</v>
      </c>
      <c r="S70" s="10">
        <v>260</v>
      </c>
      <c r="T70" s="10">
        <v>550</v>
      </c>
      <c r="U70" s="11">
        <f t="shared" ref="U70:U76" si="10">S70*20/T70</f>
        <v>9.454545454545455</v>
      </c>
      <c r="V70" s="10" t="s">
        <v>29</v>
      </c>
      <c r="W70" s="10" t="s">
        <v>29</v>
      </c>
      <c r="X70" s="11">
        <v>0</v>
      </c>
      <c r="Y70" s="10">
        <v>750</v>
      </c>
      <c r="Z70" s="10">
        <v>1200</v>
      </c>
      <c r="AA70" s="12">
        <f>Y70*20/Z70</f>
        <v>12.5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39">
        <f t="shared" si="7"/>
        <v>94.249783549783544</v>
      </c>
      <c r="AO70" s="14" t="s">
        <v>246</v>
      </c>
      <c r="AP70" s="15" t="s">
        <v>247</v>
      </c>
    </row>
    <row r="71" spans="1:42" ht="78.75" x14ac:dyDescent="0.25">
      <c r="A71" s="36">
        <v>68</v>
      </c>
      <c r="B71" s="36">
        <v>67</v>
      </c>
      <c r="C71" s="36">
        <v>46</v>
      </c>
      <c r="D71" s="3" t="s">
        <v>23</v>
      </c>
      <c r="E71" s="4">
        <v>381805</v>
      </c>
      <c r="F71" s="5" t="s">
        <v>248</v>
      </c>
      <c r="G71" s="5" t="s">
        <v>249</v>
      </c>
      <c r="H71" s="37">
        <v>37036</v>
      </c>
      <c r="I71" s="6" t="s">
        <v>250</v>
      </c>
      <c r="J71" s="7" t="s">
        <v>27</v>
      </c>
      <c r="K71" s="8" t="s">
        <v>28</v>
      </c>
      <c r="L71" s="9">
        <v>49</v>
      </c>
      <c r="M71" s="10">
        <v>895</v>
      </c>
      <c r="N71" s="10">
        <v>1100</v>
      </c>
      <c r="O71" s="11">
        <f t="shared" si="8"/>
        <v>16.272727272727273</v>
      </c>
      <c r="P71" s="10">
        <v>796</v>
      </c>
      <c r="Q71" s="10">
        <v>1100</v>
      </c>
      <c r="R71" s="11">
        <f t="shared" si="9"/>
        <v>14.472727272727273</v>
      </c>
      <c r="S71" s="10">
        <v>976</v>
      </c>
      <c r="T71" s="10">
        <v>1400</v>
      </c>
      <c r="U71" s="11">
        <f t="shared" si="10"/>
        <v>13.942857142857143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39">
        <f t="shared" si="7"/>
        <v>93.6883116883117</v>
      </c>
      <c r="AO71" s="14" t="s">
        <v>251</v>
      </c>
      <c r="AP71" s="15" t="s">
        <v>252</v>
      </c>
    </row>
    <row r="72" spans="1:42" ht="47.25" x14ac:dyDescent="0.25">
      <c r="A72" s="36">
        <v>69</v>
      </c>
      <c r="B72" s="36">
        <v>68</v>
      </c>
      <c r="C72" s="36">
        <v>47</v>
      </c>
      <c r="D72" s="3" t="s">
        <v>23</v>
      </c>
      <c r="E72" s="4">
        <v>381214</v>
      </c>
      <c r="F72" s="5" t="s">
        <v>253</v>
      </c>
      <c r="G72" s="5" t="s">
        <v>254</v>
      </c>
      <c r="H72" s="37">
        <v>34444</v>
      </c>
      <c r="I72" s="6" t="s">
        <v>255</v>
      </c>
      <c r="J72" s="7" t="s">
        <v>27</v>
      </c>
      <c r="K72" s="8" t="s">
        <v>28</v>
      </c>
      <c r="L72" s="9">
        <v>46</v>
      </c>
      <c r="M72" s="10">
        <v>604</v>
      </c>
      <c r="N72" s="10">
        <v>1050</v>
      </c>
      <c r="O72" s="11">
        <f t="shared" si="8"/>
        <v>11.504761904761905</v>
      </c>
      <c r="P72" s="10">
        <v>555</v>
      </c>
      <c r="Q72" s="10">
        <v>1100</v>
      </c>
      <c r="R72" s="11">
        <f t="shared" si="9"/>
        <v>10.090909090909092</v>
      </c>
      <c r="S72" s="10">
        <v>727</v>
      </c>
      <c r="T72" s="10">
        <v>1100</v>
      </c>
      <c r="U72" s="11">
        <f t="shared" si="10"/>
        <v>13.218181818181819</v>
      </c>
      <c r="V72" s="10" t="s">
        <v>29</v>
      </c>
      <c r="W72" s="10" t="s">
        <v>29</v>
      </c>
      <c r="X72" s="11">
        <v>0</v>
      </c>
      <c r="Y72" s="10">
        <v>695</v>
      </c>
      <c r="Z72" s="10">
        <v>1100</v>
      </c>
      <c r="AA72" s="12">
        <f>Y72*20/Z72</f>
        <v>12.636363636363637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39">
        <f t="shared" si="7"/>
        <v>93.450216450216459</v>
      </c>
      <c r="AO72" s="14" t="s">
        <v>256</v>
      </c>
      <c r="AP72" s="15" t="s">
        <v>257</v>
      </c>
    </row>
    <row r="73" spans="1:42" ht="47.25" x14ac:dyDescent="0.25">
      <c r="A73" s="36">
        <v>70</v>
      </c>
      <c r="B73" s="36">
        <v>69</v>
      </c>
      <c r="C73" s="36">
        <v>49</v>
      </c>
      <c r="D73" s="3" t="s">
        <v>23</v>
      </c>
      <c r="E73" s="4">
        <v>366007</v>
      </c>
      <c r="F73" s="5" t="s">
        <v>263</v>
      </c>
      <c r="G73" s="5" t="s">
        <v>264</v>
      </c>
      <c r="H73" s="37">
        <v>31487</v>
      </c>
      <c r="I73" s="6" t="s">
        <v>265</v>
      </c>
      <c r="J73" s="7" t="s">
        <v>27</v>
      </c>
      <c r="K73" s="8" t="s">
        <v>28</v>
      </c>
      <c r="L73" s="9">
        <v>45</v>
      </c>
      <c r="M73" s="10">
        <v>456</v>
      </c>
      <c r="N73" s="10">
        <v>850</v>
      </c>
      <c r="O73" s="11">
        <f t="shared" si="8"/>
        <v>10.729411764705882</v>
      </c>
      <c r="P73" s="10">
        <v>509</v>
      </c>
      <c r="Q73" s="10">
        <v>1100</v>
      </c>
      <c r="R73" s="11">
        <f t="shared" si="9"/>
        <v>9.254545454545454</v>
      </c>
      <c r="S73" s="10">
        <v>564</v>
      </c>
      <c r="T73" s="10">
        <v>900</v>
      </c>
      <c r="U73" s="11">
        <f t="shared" si="10"/>
        <v>12.533333333333333</v>
      </c>
      <c r="V73" s="10" t="s">
        <v>29</v>
      </c>
      <c r="W73" s="10" t="s">
        <v>29</v>
      </c>
      <c r="X73" s="11">
        <v>0</v>
      </c>
      <c r="Y73" s="10">
        <v>632</v>
      </c>
      <c r="Z73" s="10">
        <v>1100</v>
      </c>
      <c r="AA73" s="12">
        <f>Y73*20/Z73</f>
        <v>11.49090909090909</v>
      </c>
      <c r="AB73" s="10">
        <v>599</v>
      </c>
      <c r="AC73" s="10">
        <v>900</v>
      </c>
      <c r="AD73" s="11">
        <f>AB73*5/AC73</f>
        <v>3.3277777777777779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39">
        <f t="shared" si="7"/>
        <v>92.335977421271537</v>
      </c>
      <c r="AO73" s="14" t="s">
        <v>266</v>
      </c>
      <c r="AP73" s="15" t="s">
        <v>267</v>
      </c>
    </row>
    <row r="74" spans="1:42" ht="78.75" x14ac:dyDescent="0.25">
      <c r="A74" s="36">
        <v>71</v>
      </c>
      <c r="B74" s="36">
        <v>70</v>
      </c>
      <c r="C74" s="36">
        <v>51</v>
      </c>
      <c r="D74" s="3" t="s">
        <v>23</v>
      </c>
      <c r="E74" s="4">
        <v>381118</v>
      </c>
      <c r="F74" s="5" t="s">
        <v>273</v>
      </c>
      <c r="G74" s="5" t="s">
        <v>274</v>
      </c>
      <c r="H74" s="37">
        <v>34820</v>
      </c>
      <c r="I74" s="6" t="s">
        <v>275</v>
      </c>
      <c r="J74" s="7" t="s">
        <v>27</v>
      </c>
      <c r="K74" s="8" t="s">
        <v>28</v>
      </c>
      <c r="L74" s="9">
        <v>44</v>
      </c>
      <c r="M74" s="10">
        <v>719</v>
      </c>
      <c r="N74" s="10">
        <v>1050</v>
      </c>
      <c r="O74" s="11">
        <f t="shared" si="8"/>
        <v>13.695238095238095</v>
      </c>
      <c r="P74" s="10">
        <v>686</v>
      </c>
      <c r="Q74" s="10">
        <v>1100</v>
      </c>
      <c r="R74" s="11">
        <f t="shared" si="9"/>
        <v>12.472727272727273</v>
      </c>
      <c r="S74" s="10">
        <v>291</v>
      </c>
      <c r="T74" s="10">
        <v>550</v>
      </c>
      <c r="U74" s="11">
        <f t="shared" si="10"/>
        <v>10.581818181818182</v>
      </c>
      <c r="V74" s="10" t="s">
        <v>29</v>
      </c>
      <c r="W74" s="10" t="s">
        <v>29</v>
      </c>
      <c r="X74" s="11">
        <v>0</v>
      </c>
      <c r="Y74" s="10">
        <v>633</v>
      </c>
      <c r="Z74" s="10">
        <v>1100</v>
      </c>
      <c r="AA74" s="12">
        <f>Y74*20/Z74</f>
        <v>11.50909090909091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39">
        <f t="shared" si="7"/>
        <v>92.258874458874459</v>
      </c>
      <c r="AO74" s="14" t="s">
        <v>276</v>
      </c>
      <c r="AP74" s="15" t="s">
        <v>277</v>
      </c>
    </row>
    <row r="75" spans="1:42" ht="63" x14ac:dyDescent="0.25">
      <c r="A75" s="36">
        <v>72</v>
      </c>
      <c r="B75" s="36">
        <v>71</v>
      </c>
      <c r="C75" s="36">
        <v>53</v>
      </c>
      <c r="D75" s="3" t="s">
        <v>23</v>
      </c>
      <c r="E75" s="4">
        <v>365127</v>
      </c>
      <c r="F75" s="5" t="s">
        <v>283</v>
      </c>
      <c r="G75" s="5" t="s">
        <v>284</v>
      </c>
      <c r="H75" s="37">
        <v>32201</v>
      </c>
      <c r="I75" s="6" t="s">
        <v>285</v>
      </c>
      <c r="J75" s="7" t="s">
        <v>27</v>
      </c>
      <c r="K75" s="8" t="s">
        <v>28</v>
      </c>
      <c r="L75" s="9">
        <v>47</v>
      </c>
      <c r="M75" s="10">
        <v>475</v>
      </c>
      <c r="N75" s="10">
        <v>850</v>
      </c>
      <c r="O75" s="11">
        <f t="shared" si="8"/>
        <v>11.176470588235293</v>
      </c>
      <c r="P75" s="10">
        <v>506</v>
      </c>
      <c r="Q75" s="10">
        <v>1100</v>
      </c>
      <c r="R75" s="11">
        <f t="shared" si="9"/>
        <v>9.1999999999999993</v>
      </c>
      <c r="S75" s="10">
        <v>256</v>
      </c>
      <c r="T75" s="10">
        <v>550</v>
      </c>
      <c r="U75" s="11">
        <f t="shared" si="10"/>
        <v>9.3090909090909086</v>
      </c>
      <c r="V75" s="10" t="s">
        <v>29</v>
      </c>
      <c r="W75" s="10" t="s">
        <v>29</v>
      </c>
      <c r="X75" s="11">
        <v>0</v>
      </c>
      <c r="Y75" s="10">
        <v>611</v>
      </c>
      <c r="Z75" s="10">
        <v>1100</v>
      </c>
      <c r="AA75" s="12">
        <f>Y75*20/Z75</f>
        <v>11.109090909090909</v>
      </c>
      <c r="AB75" s="10">
        <v>602</v>
      </c>
      <c r="AC75" s="10">
        <v>900</v>
      </c>
      <c r="AD75" s="11">
        <f>AB75*5/AC75</f>
        <v>3.3444444444444446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39">
        <f t="shared" si="7"/>
        <v>91.139096850861563</v>
      </c>
      <c r="AO75" s="14" t="s">
        <v>286</v>
      </c>
      <c r="AP75" s="15" t="s">
        <v>287</v>
      </c>
    </row>
    <row r="76" spans="1:42" ht="63" x14ac:dyDescent="0.25">
      <c r="A76" s="36">
        <v>73</v>
      </c>
      <c r="B76" s="36">
        <v>72</v>
      </c>
      <c r="C76" s="36">
        <v>54</v>
      </c>
      <c r="D76" s="3" t="s">
        <v>23</v>
      </c>
      <c r="E76" s="4">
        <v>365932</v>
      </c>
      <c r="F76" s="5" t="s">
        <v>288</v>
      </c>
      <c r="G76" s="5" t="s">
        <v>289</v>
      </c>
      <c r="H76" s="37">
        <v>32510</v>
      </c>
      <c r="I76" s="6" t="s">
        <v>290</v>
      </c>
      <c r="J76" s="7" t="s">
        <v>27</v>
      </c>
      <c r="K76" s="8" t="s">
        <v>28</v>
      </c>
      <c r="L76" s="9">
        <v>45</v>
      </c>
      <c r="M76" s="10">
        <v>608</v>
      </c>
      <c r="N76" s="10">
        <v>1050</v>
      </c>
      <c r="O76" s="11">
        <f t="shared" si="8"/>
        <v>11.580952380952381</v>
      </c>
      <c r="P76" s="10">
        <v>621</v>
      </c>
      <c r="Q76" s="10">
        <v>1100</v>
      </c>
      <c r="R76" s="11">
        <f t="shared" si="9"/>
        <v>11.290909090909091</v>
      </c>
      <c r="S76" s="10">
        <v>291</v>
      </c>
      <c r="T76" s="10">
        <v>550</v>
      </c>
      <c r="U76" s="11">
        <f t="shared" si="10"/>
        <v>10.581818181818182</v>
      </c>
      <c r="V76" s="10" t="s">
        <v>29</v>
      </c>
      <c r="W76" s="10" t="s">
        <v>29</v>
      </c>
      <c r="X76" s="11">
        <v>0</v>
      </c>
      <c r="Y76" s="10">
        <v>692</v>
      </c>
      <c r="Z76" s="10">
        <v>1100</v>
      </c>
      <c r="AA76" s="12">
        <f>Y76*20/Z76</f>
        <v>12.581818181818182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39">
        <f t="shared" si="7"/>
        <v>91.035497835497836</v>
      </c>
      <c r="AO76" s="14" t="s">
        <v>291</v>
      </c>
      <c r="AP76" s="15" t="s">
        <v>292</v>
      </c>
    </row>
    <row r="77" spans="1:42" ht="47.25" x14ac:dyDescent="0.25">
      <c r="A77" s="36">
        <v>74</v>
      </c>
      <c r="B77" s="36">
        <v>73</v>
      </c>
      <c r="C77" s="36">
        <v>55</v>
      </c>
      <c r="D77" s="3" t="s">
        <v>23</v>
      </c>
      <c r="E77" s="4">
        <v>381425</v>
      </c>
      <c r="F77" s="5" t="s">
        <v>293</v>
      </c>
      <c r="G77" s="5" t="s">
        <v>294</v>
      </c>
      <c r="H77" s="37">
        <v>35180</v>
      </c>
      <c r="I77" s="6" t="s">
        <v>295</v>
      </c>
      <c r="J77" s="7" t="s">
        <v>27</v>
      </c>
      <c r="K77" s="8" t="s">
        <v>28</v>
      </c>
      <c r="L77" s="9">
        <v>43</v>
      </c>
      <c r="M77" s="10">
        <v>649</v>
      </c>
      <c r="N77" s="10">
        <v>1050</v>
      </c>
      <c r="O77" s="11">
        <f t="shared" si="8"/>
        <v>12.361904761904762</v>
      </c>
      <c r="P77" s="10">
        <v>568</v>
      </c>
      <c r="Q77" s="10">
        <v>1100</v>
      </c>
      <c r="R77" s="11">
        <f t="shared" si="9"/>
        <v>10.327272727272728</v>
      </c>
      <c r="S77" s="10" t="s">
        <v>29</v>
      </c>
      <c r="T77" s="10" t="s">
        <v>29</v>
      </c>
      <c r="U77" s="11">
        <v>0</v>
      </c>
      <c r="V77" s="10">
        <v>654</v>
      </c>
      <c r="W77" s="10">
        <v>1100</v>
      </c>
      <c r="X77" s="11">
        <f>V77*40/W77</f>
        <v>23.781818181818181</v>
      </c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39">
        <f t="shared" si="7"/>
        <v>89.470995670995677</v>
      </c>
      <c r="AO77" s="14" t="s">
        <v>296</v>
      </c>
      <c r="AP77" s="15" t="s">
        <v>297</v>
      </c>
    </row>
    <row r="78" spans="1:42" ht="47.25" x14ac:dyDescent="0.25">
      <c r="A78" s="36">
        <v>75</v>
      </c>
      <c r="B78" s="36">
        <v>74</v>
      </c>
      <c r="C78" s="36">
        <v>57</v>
      </c>
      <c r="D78" s="3" t="s">
        <v>23</v>
      </c>
      <c r="E78" s="4">
        <v>381685</v>
      </c>
      <c r="F78" s="5" t="s">
        <v>303</v>
      </c>
      <c r="G78" s="5" t="s">
        <v>304</v>
      </c>
      <c r="H78" s="37">
        <v>36605</v>
      </c>
      <c r="I78" s="6" t="s">
        <v>305</v>
      </c>
      <c r="J78" s="7" t="s">
        <v>27</v>
      </c>
      <c r="K78" s="8" t="s">
        <v>28</v>
      </c>
      <c r="L78" s="9">
        <v>46</v>
      </c>
      <c r="M78" s="10">
        <v>868</v>
      </c>
      <c r="N78" s="10">
        <v>1100</v>
      </c>
      <c r="O78" s="11">
        <f t="shared" si="8"/>
        <v>15.781818181818181</v>
      </c>
      <c r="P78" s="10">
        <v>695</v>
      </c>
      <c r="Q78" s="10">
        <v>1100</v>
      </c>
      <c r="R78" s="11">
        <f t="shared" si="9"/>
        <v>12.636363636363637</v>
      </c>
      <c r="S78" s="10">
        <v>1690</v>
      </c>
      <c r="T78" s="10">
        <v>2400</v>
      </c>
      <c r="U78" s="11">
        <f>S78*20/T78</f>
        <v>14.083333333333334</v>
      </c>
      <c r="V78" s="10" t="s">
        <v>29</v>
      </c>
      <c r="W78" s="10" t="s">
        <v>29</v>
      </c>
      <c r="X78" s="11">
        <v>0</v>
      </c>
      <c r="Y78" s="10">
        <v>2.66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39">
        <f t="shared" si="7"/>
        <v>88.50151515151515</v>
      </c>
      <c r="AO78" s="14" t="s">
        <v>306</v>
      </c>
      <c r="AP78" s="15" t="s">
        <v>307</v>
      </c>
    </row>
    <row r="79" spans="1:42" ht="47.25" x14ac:dyDescent="0.25">
      <c r="A79" s="36">
        <v>76</v>
      </c>
      <c r="B79" s="36">
        <v>75</v>
      </c>
      <c r="C79" s="36">
        <v>58</v>
      </c>
      <c r="D79" s="3" t="s">
        <v>23</v>
      </c>
      <c r="E79" s="4">
        <v>365123</v>
      </c>
      <c r="F79" s="5" t="s">
        <v>308</v>
      </c>
      <c r="G79" s="5" t="s">
        <v>309</v>
      </c>
      <c r="H79" s="37">
        <v>36260</v>
      </c>
      <c r="I79" s="6" t="s">
        <v>310</v>
      </c>
      <c r="J79" s="7" t="s">
        <v>27</v>
      </c>
      <c r="K79" s="8" t="s">
        <v>28</v>
      </c>
      <c r="L79" s="9">
        <v>55</v>
      </c>
      <c r="M79" s="10">
        <v>945</v>
      </c>
      <c r="N79" s="10">
        <v>1100</v>
      </c>
      <c r="O79" s="11">
        <f t="shared" si="8"/>
        <v>17.181818181818183</v>
      </c>
      <c r="P79" s="10">
        <v>880</v>
      </c>
      <c r="Q79" s="10">
        <v>1100</v>
      </c>
      <c r="R79" s="11">
        <f t="shared" si="9"/>
        <v>16</v>
      </c>
      <c r="S79" s="10" t="s">
        <v>29</v>
      </c>
      <c r="T79" s="10" t="s">
        <v>29</v>
      </c>
      <c r="U79" s="11">
        <v>0</v>
      </c>
      <c r="V79" s="10" t="s">
        <v>29</v>
      </c>
      <c r="W79" s="10" t="s">
        <v>29</v>
      </c>
      <c r="X79" s="11">
        <v>0</v>
      </c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39">
        <f t="shared" si="7"/>
        <v>88.181818181818187</v>
      </c>
      <c r="AO79" s="14" t="s">
        <v>311</v>
      </c>
      <c r="AP79" s="15" t="s">
        <v>312</v>
      </c>
    </row>
    <row r="80" spans="1:42" ht="47.25" x14ac:dyDescent="0.25">
      <c r="A80" s="36">
        <v>77</v>
      </c>
      <c r="B80" s="36">
        <v>76</v>
      </c>
      <c r="C80" s="36">
        <v>59</v>
      </c>
      <c r="D80" s="3" t="s">
        <v>23</v>
      </c>
      <c r="E80" s="4">
        <v>381662</v>
      </c>
      <c r="F80" s="5" t="s">
        <v>313</v>
      </c>
      <c r="G80" s="5" t="s">
        <v>314</v>
      </c>
      <c r="H80" s="37">
        <v>35526</v>
      </c>
      <c r="I80" s="6" t="s">
        <v>315</v>
      </c>
      <c r="J80" s="7" t="s">
        <v>27</v>
      </c>
      <c r="K80" s="8" t="s">
        <v>28</v>
      </c>
      <c r="L80" s="9">
        <v>53</v>
      </c>
      <c r="M80" s="10">
        <v>714</v>
      </c>
      <c r="N80" s="10">
        <v>1050</v>
      </c>
      <c r="O80" s="11">
        <f t="shared" si="8"/>
        <v>13.6</v>
      </c>
      <c r="P80" s="10">
        <v>658</v>
      </c>
      <c r="Q80" s="10">
        <v>1100</v>
      </c>
      <c r="R80" s="11">
        <f t="shared" si="9"/>
        <v>11.963636363636363</v>
      </c>
      <c r="S80" s="10">
        <v>247</v>
      </c>
      <c r="T80" s="10">
        <v>550</v>
      </c>
      <c r="U80" s="11">
        <f t="shared" ref="U80:U87" si="11">S80*20/T80</f>
        <v>8.9818181818181824</v>
      </c>
      <c r="V80" s="10" t="s">
        <v>29</v>
      </c>
      <c r="W80" s="10" t="s">
        <v>29</v>
      </c>
      <c r="X80" s="11">
        <v>0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39">
        <f t="shared" si="7"/>
        <v>87.545454545454547</v>
      </c>
      <c r="AO80" s="14" t="s">
        <v>316</v>
      </c>
      <c r="AP80" s="15" t="s">
        <v>317</v>
      </c>
    </row>
    <row r="81" spans="1:42" ht="47.25" x14ac:dyDescent="0.25">
      <c r="A81" s="36">
        <v>78</v>
      </c>
      <c r="B81" s="36">
        <v>77</v>
      </c>
      <c r="C81" s="36">
        <v>63</v>
      </c>
      <c r="D81" s="3" t="s">
        <v>23</v>
      </c>
      <c r="E81" s="4">
        <v>365916</v>
      </c>
      <c r="F81" s="5" t="s">
        <v>332</v>
      </c>
      <c r="G81" s="5" t="s">
        <v>333</v>
      </c>
      <c r="H81" s="37">
        <v>30420</v>
      </c>
      <c r="I81" s="6" t="s">
        <v>334</v>
      </c>
      <c r="J81" s="7" t="s">
        <v>27</v>
      </c>
      <c r="K81" s="8" t="s">
        <v>28</v>
      </c>
      <c r="L81" s="9">
        <v>42</v>
      </c>
      <c r="M81" s="10">
        <v>522</v>
      </c>
      <c r="N81" s="10">
        <v>850</v>
      </c>
      <c r="O81" s="11">
        <f t="shared" si="8"/>
        <v>12.282352941176471</v>
      </c>
      <c r="P81" s="10">
        <v>582</v>
      </c>
      <c r="Q81" s="10">
        <v>1100</v>
      </c>
      <c r="R81" s="11">
        <f t="shared" si="9"/>
        <v>10.581818181818182</v>
      </c>
      <c r="S81" s="10">
        <v>259</v>
      </c>
      <c r="T81" s="10">
        <v>550</v>
      </c>
      <c r="U81" s="11">
        <f t="shared" si="11"/>
        <v>9.418181818181818</v>
      </c>
      <c r="V81" s="10" t="s">
        <v>29</v>
      </c>
      <c r="W81" s="10" t="s">
        <v>29</v>
      </c>
      <c r="X81" s="11">
        <v>0</v>
      </c>
      <c r="Y81" s="10">
        <v>631</v>
      </c>
      <c r="Z81" s="10">
        <v>1100</v>
      </c>
      <c r="AA81" s="12">
        <f>Y81*20/Z81</f>
        <v>11.472727272727273</v>
      </c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39">
        <f t="shared" si="7"/>
        <v>85.755080213903739</v>
      </c>
      <c r="AO81" s="14" t="s">
        <v>335</v>
      </c>
      <c r="AP81" s="15" t="s">
        <v>336</v>
      </c>
    </row>
    <row r="82" spans="1:42" ht="47.25" x14ac:dyDescent="0.25">
      <c r="A82" s="36">
        <v>79</v>
      </c>
      <c r="B82" s="36">
        <v>78</v>
      </c>
      <c r="C82" s="36">
        <v>74</v>
      </c>
      <c r="D82" s="3" t="s">
        <v>23</v>
      </c>
      <c r="E82" s="4">
        <v>357884</v>
      </c>
      <c r="F82" s="5" t="s">
        <v>384</v>
      </c>
      <c r="G82" s="5" t="s">
        <v>385</v>
      </c>
      <c r="H82" s="37">
        <v>35554</v>
      </c>
      <c r="I82" s="6" t="s">
        <v>386</v>
      </c>
      <c r="J82" s="7" t="s">
        <v>27</v>
      </c>
      <c r="K82" s="8" t="s">
        <v>28</v>
      </c>
      <c r="L82" s="9">
        <v>42</v>
      </c>
      <c r="M82" s="10">
        <v>880</v>
      </c>
      <c r="N82" s="10">
        <v>1100</v>
      </c>
      <c r="O82" s="11">
        <f t="shared" si="8"/>
        <v>16</v>
      </c>
      <c r="P82" s="10">
        <v>797</v>
      </c>
      <c r="Q82" s="10">
        <v>1100</v>
      </c>
      <c r="R82" s="11">
        <f t="shared" si="9"/>
        <v>14.49090909090909</v>
      </c>
      <c r="S82" s="10">
        <v>344</v>
      </c>
      <c r="T82" s="10">
        <v>550</v>
      </c>
      <c r="U82" s="11">
        <f t="shared" si="11"/>
        <v>12.50909090909091</v>
      </c>
      <c r="V82" s="10"/>
      <c r="W82" s="10"/>
      <c r="X82" s="11"/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 t="s">
        <v>29</v>
      </c>
      <c r="AI82" s="10" t="s">
        <v>29</v>
      </c>
      <c r="AJ82" s="13">
        <v>0</v>
      </c>
      <c r="AK82" s="10" t="s">
        <v>29</v>
      </c>
      <c r="AL82" s="10" t="s">
        <v>29</v>
      </c>
      <c r="AM82" s="13">
        <v>0</v>
      </c>
      <c r="AN82" s="39">
        <f t="shared" si="7"/>
        <v>85</v>
      </c>
      <c r="AO82" s="14" t="s">
        <v>387</v>
      </c>
      <c r="AP82" s="15" t="s">
        <v>388</v>
      </c>
    </row>
    <row r="83" spans="1:42" ht="47.25" x14ac:dyDescent="0.25">
      <c r="A83" s="36">
        <v>80</v>
      </c>
      <c r="B83" s="36">
        <v>79</v>
      </c>
      <c r="C83" s="36">
        <v>64</v>
      </c>
      <c r="D83" s="3" t="s">
        <v>23</v>
      </c>
      <c r="E83" s="4">
        <v>380246</v>
      </c>
      <c r="F83" s="5" t="s">
        <v>337</v>
      </c>
      <c r="G83" s="5" t="s">
        <v>338</v>
      </c>
      <c r="H83" s="37">
        <v>32264</v>
      </c>
      <c r="I83" s="6" t="s">
        <v>339</v>
      </c>
      <c r="J83" s="7" t="s">
        <v>27</v>
      </c>
      <c r="K83" s="8" t="s">
        <v>28</v>
      </c>
      <c r="L83" s="9">
        <v>46</v>
      </c>
      <c r="M83" s="10">
        <v>427</v>
      </c>
      <c r="N83" s="10">
        <v>850</v>
      </c>
      <c r="O83" s="11">
        <f t="shared" si="8"/>
        <v>10.047058823529412</v>
      </c>
      <c r="P83" s="10">
        <v>575</v>
      </c>
      <c r="Q83" s="10">
        <v>1100</v>
      </c>
      <c r="R83" s="11">
        <f t="shared" si="9"/>
        <v>10.454545454545455</v>
      </c>
      <c r="S83" s="10">
        <v>219</v>
      </c>
      <c r="T83" s="10">
        <v>550</v>
      </c>
      <c r="U83" s="11">
        <f t="shared" si="11"/>
        <v>7.9636363636363638</v>
      </c>
      <c r="V83" s="10" t="s">
        <v>29</v>
      </c>
      <c r="W83" s="10" t="s">
        <v>29</v>
      </c>
      <c r="X83" s="11">
        <v>0</v>
      </c>
      <c r="Y83" s="10">
        <v>561</v>
      </c>
      <c r="Z83" s="10">
        <v>1100</v>
      </c>
      <c r="AA83" s="12">
        <f>Y83*20/Z83</f>
        <v>10.199999999999999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39">
        <f t="shared" si="7"/>
        <v>84.665240641711236</v>
      </c>
      <c r="AO83" s="14" t="s">
        <v>340</v>
      </c>
      <c r="AP83" s="15" t="s">
        <v>341</v>
      </c>
    </row>
    <row r="84" spans="1:42" ht="47.25" x14ac:dyDescent="0.25">
      <c r="A84" s="36">
        <v>81</v>
      </c>
      <c r="B84" s="36">
        <v>80</v>
      </c>
      <c r="C84" s="36">
        <v>66</v>
      </c>
      <c r="D84" s="3" t="s">
        <v>23</v>
      </c>
      <c r="E84" s="4">
        <v>381343</v>
      </c>
      <c r="F84" s="5" t="s">
        <v>347</v>
      </c>
      <c r="G84" s="5" t="s">
        <v>348</v>
      </c>
      <c r="H84" s="37">
        <v>34464</v>
      </c>
      <c r="I84" s="6" t="s">
        <v>349</v>
      </c>
      <c r="J84" s="7" t="s">
        <v>27</v>
      </c>
      <c r="K84" s="8" t="s">
        <v>28</v>
      </c>
      <c r="L84" s="9">
        <v>48</v>
      </c>
      <c r="M84" s="10">
        <v>708</v>
      </c>
      <c r="N84" s="10">
        <v>1050</v>
      </c>
      <c r="O84" s="11">
        <f t="shared" si="8"/>
        <v>13.485714285714286</v>
      </c>
      <c r="P84" s="10">
        <v>731</v>
      </c>
      <c r="Q84" s="10">
        <v>1100</v>
      </c>
      <c r="R84" s="11">
        <f t="shared" si="9"/>
        <v>13.290909090909091</v>
      </c>
      <c r="S84" s="10">
        <v>254</v>
      </c>
      <c r="T84" s="10">
        <v>550</v>
      </c>
      <c r="U84" s="11">
        <f t="shared" si="11"/>
        <v>9.2363636363636363</v>
      </c>
      <c r="V84" s="10" t="s">
        <v>29</v>
      </c>
      <c r="W84" s="10" t="s">
        <v>29</v>
      </c>
      <c r="X84" s="11">
        <v>0</v>
      </c>
      <c r="Y84" s="10">
        <v>2.9</v>
      </c>
      <c r="Z84" s="10">
        <v>4</v>
      </c>
      <c r="AA84" s="12"/>
      <c r="AB84" s="10" t="s">
        <v>29</v>
      </c>
      <c r="AC84" s="10" t="s">
        <v>29</v>
      </c>
      <c r="AD84" s="11">
        <v>0</v>
      </c>
      <c r="AE84" s="10" t="s">
        <v>29</v>
      </c>
      <c r="AF84" s="10" t="s">
        <v>29</v>
      </c>
      <c r="AG84" s="13">
        <v>0</v>
      </c>
      <c r="AH84" s="10" t="s">
        <v>29</v>
      </c>
      <c r="AI84" s="10" t="s">
        <v>29</v>
      </c>
      <c r="AJ84" s="13">
        <v>0</v>
      </c>
      <c r="AK84" s="10" t="s">
        <v>29</v>
      </c>
      <c r="AL84" s="10" t="s">
        <v>29</v>
      </c>
      <c r="AM84" s="13">
        <v>0</v>
      </c>
      <c r="AN84" s="39">
        <f t="shared" si="7"/>
        <v>84.012987012987011</v>
      </c>
      <c r="AO84" s="14" t="s">
        <v>350</v>
      </c>
      <c r="AP84" s="15" t="s">
        <v>351</v>
      </c>
    </row>
    <row r="85" spans="1:42" ht="47.25" x14ac:dyDescent="0.25">
      <c r="A85" s="36">
        <v>82</v>
      </c>
      <c r="B85" s="36">
        <v>81</v>
      </c>
      <c r="C85" s="36">
        <v>67</v>
      </c>
      <c r="D85" s="3" t="s">
        <v>23</v>
      </c>
      <c r="E85" s="4">
        <v>381604</v>
      </c>
      <c r="F85" s="5" t="s">
        <v>352</v>
      </c>
      <c r="G85" s="5" t="s">
        <v>353</v>
      </c>
      <c r="H85" s="37">
        <v>36317</v>
      </c>
      <c r="I85" s="6" t="s">
        <v>354</v>
      </c>
      <c r="J85" s="7" t="s">
        <v>27</v>
      </c>
      <c r="K85" s="8" t="s">
        <v>28</v>
      </c>
      <c r="L85" s="9">
        <v>42</v>
      </c>
      <c r="M85" s="10">
        <v>709</v>
      </c>
      <c r="N85" s="10">
        <v>1100</v>
      </c>
      <c r="O85" s="11">
        <f t="shared" si="8"/>
        <v>12.890909090909091</v>
      </c>
      <c r="P85" s="10">
        <v>2284</v>
      </c>
      <c r="Q85" s="10">
        <v>3400</v>
      </c>
      <c r="R85" s="11">
        <f t="shared" si="9"/>
        <v>13.435294117647059</v>
      </c>
      <c r="S85" s="10">
        <v>846</v>
      </c>
      <c r="T85" s="10">
        <v>1100</v>
      </c>
      <c r="U85" s="11">
        <f t="shared" si="11"/>
        <v>15.381818181818181</v>
      </c>
      <c r="V85" s="10" t="s">
        <v>29</v>
      </c>
      <c r="W85" s="10" t="s">
        <v>29</v>
      </c>
      <c r="X85" s="11">
        <v>0</v>
      </c>
      <c r="Y85" s="10" t="s">
        <v>29</v>
      </c>
      <c r="Z85" s="10" t="s">
        <v>29</v>
      </c>
      <c r="AA85" s="12">
        <v>0</v>
      </c>
      <c r="AB85" s="10" t="s">
        <v>29</v>
      </c>
      <c r="AC85" s="10" t="s">
        <v>29</v>
      </c>
      <c r="AD85" s="11">
        <v>0</v>
      </c>
      <c r="AE85" s="10" t="s">
        <v>29</v>
      </c>
      <c r="AF85" s="10" t="s">
        <v>29</v>
      </c>
      <c r="AG85" s="13">
        <v>0</v>
      </c>
      <c r="AH85" s="10" t="s">
        <v>29</v>
      </c>
      <c r="AI85" s="10" t="s">
        <v>29</v>
      </c>
      <c r="AJ85" s="13">
        <v>0</v>
      </c>
      <c r="AK85" s="10" t="s">
        <v>29</v>
      </c>
      <c r="AL85" s="10" t="s">
        <v>29</v>
      </c>
      <c r="AM85" s="13">
        <v>0</v>
      </c>
      <c r="AN85" s="39">
        <f t="shared" si="7"/>
        <v>83.708021390374327</v>
      </c>
      <c r="AO85" s="14" t="s">
        <v>355</v>
      </c>
      <c r="AP85" s="15" t="s">
        <v>356</v>
      </c>
    </row>
    <row r="86" spans="1:42" ht="63" x14ac:dyDescent="0.25">
      <c r="A86" s="36">
        <v>83</v>
      </c>
      <c r="B86" s="36">
        <v>82</v>
      </c>
      <c r="C86" s="36">
        <v>68</v>
      </c>
      <c r="D86" s="3" t="s">
        <v>23</v>
      </c>
      <c r="E86" s="4">
        <v>381344</v>
      </c>
      <c r="F86" s="5" t="s">
        <v>357</v>
      </c>
      <c r="G86" s="5" t="s">
        <v>86</v>
      </c>
      <c r="H86" s="37">
        <v>35068</v>
      </c>
      <c r="I86" s="6" t="s">
        <v>358</v>
      </c>
      <c r="J86" s="7" t="s">
        <v>27</v>
      </c>
      <c r="K86" s="8" t="s">
        <v>28</v>
      </c>
      <c r="L86" s="9">
        <v>41</v>
      </c>
      <c r="M86" s="10">
        <v>763</v>
      </c>
      <c r="N86" s="10">
        <v>1050</v>
      </c>
      <c r="O86" s="11">
        <f t="shared" si="8"/>
        <v>14.533333333333333</v>
      </c>
      <c r="P86" s="10">
        <v>784</v>
      </c>
      <c r="Q86" s="10">
        <v>1100</v>
      </c>
      <c r="R86" s="11">
        <f t="shared" si="9"/>
        <v>14.254545454545454</v>
      </c>
      <c r="S86" s="10">
        <v>273</v>
      </c>
      <c r="T86" s="10">
        <v>550</v>
      </c>
      <c r="U86" s="11">
        <f t="shared" si="11"/>
        <v>9.9272727272727277</v>
      </c>
      <c r="V86" s="10" t="s">
        <v>29</v>
      </c>
      <c r="W86" s="10" t="s">
        <v>29</v>
      </c>
      <c r="X86" s="11">
        <v>0</v>
      </c>
      <c r="Y86" s="10">
        <v>2.9</v>
      </c>
      <c r="Z86" s="10">
        <v>4</v>
      </c>
      <c r="AA86" s="12"/>
      <c r="AB86" s="10">
        <v>1296</v>
      </c>
      <c r="AC86" s="10">
        <v>1800</v>
      </c>
      <c r="AD86" s="11">
        <f>AB86*5/AC86</f>
        <v>3.6</v>
      </c>
      <c r="AE86" s="10" t="s">
        <v>29</v>
      </c>
      <c r="AF86" s="10" t="s">
        <v>29</v>
      </c>
      <c r="AG86" s="13">
        <v>0</v>
      </c>
      <c r="AH86" s="10" t="s">
        <v>29</v>
      </c>
      <c r="AI86" s="10" t="s">
        <v>29</v>
      </c>
      <c r="AJ86" s="13">
        <v>0</v>
      </c>
      <c r="AK86" s="10" t="s">
        <v>29</v>
      </c>
      <c r="AL86" s="10" t="s">
        <v>29</v>
      </c>
      <c r="AM86" s="13">
        <v>0</v>
      </c>
      <c r="AN86" s="39">
        <f t="shared" si="7"/>
        <v>83.315151515151499</v>
      </c>
      <c r="AO86" s="14" t="s">
        <v>359</v>
      </c>
      <c r="AP86" s="15" t="s">
        <v>360</v>
      </c>
    </row>
    <row r="87" spans="1:42" ht="78.75" x14ac:dyDescent="0.25">
      <c r="A87" s="36">
        <v>84</v>
      </c>
      <c r="B87" s="36">
        <v>83</v>
      </c>
      <c r="C87" s="36">
        <v>69</v>
      </c>
      <c r="D87" s="3" t="s">
        <v>23</v>
      </c>
      <c r="E87" s="4">
        <v>380299</v>
      </c>
      <c r="F87" s="5" t="s">
        <v>361</v>
      </c>
      <c r="G87" s="5" t="s">
        <v>362</v>
      </c>
      <c r="H87" s="37">
        <v>32920</v>
      </c>
      <c r="I87" s="6" t="s">
        <v>363</v>
      </c>
      <c r="J87" s="7" t="s">
        <v>27</v>
      </c>
      <c r="K87" s="8" t="s">
        <v>28</v>
      </c>
      <c r="L87" s="9">
        <v>44</v>
      </c>
      <c r="M87" s="10">
        <v>231</v>
      </c>
      <c r="N87" s="10">
        <v>375</v>
      </c>
      <c r="O87" s="11">
        <f t="shared" si="8"/>
        <v>12.32</v>
      </c>
      <c r="P87" s="10">
        <v>650</v>
      </c>
      <c r="Q87" s="10">
        <v>1100</v>
      </c>
      <c r="R87" s="11">
        <f t="shared" si="9"/>
        <v>11.818181818181818</v>
      </c>
      <c r="S87" s="10">
        <v>726</v>
      </c>
      <c r="T87" s="10">
        <v>1200</v>
      </c>
      <c r="U87" s="11">
        <f t="shared" si="11"/>
        <v>12.1</v>
      </c>
      <c r="V87" s="10" t="s">
        <v>29</v>
      </c>
      <c r="W87" s="10" t="s">
        <v>29</v>
      </c>
      <c r="X87" s="11">
        <v>0</v>
      </c>
      <c r="Y87" s="10" t="s">
        <v>29</v>
      </c>
      <c r="Z87" s="10" t="s">
        <v>29</v>
      </c>
      <c r="AA87" s="12">
        <v>0</v>
      </c>
      <c r="AB87" s="10" t="s">
        <v>29</v>
      </c>
      <c r="AC87" s="10" t="s">
        <v>29</v>
      </c>
      <c r="AD87" s="11">
        <v>0</v>
      </c>
      <c r="AE87" s="10" t="s">
        <v>29</v>
      </c>
      <c r="AF87" s="10" t="s">
        <v>29</v>
      </c>
      <c r="AG87" s="13">
        <v>0</v>
      </c>
      <c r="AH87" s="10" t="s">
        <v>29</v>
      </c>
      <c r="AI87" s="10" t="s">
        <v>29</v>
      </c>
      <c r="AJ87" s="13">
        <v>0</v>
      </c>
      <c r="AK87" s="10" t="s">
        <v>29</v>
      </c>
      <c r="AL87" s="10" t="s">
        <v>29</v>
      </c>
      <c r="AM87" s="13">
        <v>0</v>
      </c>
      <c r="AN87" s="39">
        <f t="shared" si="7"/>
        <v>80.238181818181815</v>
      </c>
      <c r="AO87" s="14" t="s">
        <v>364</v>
      </c>
      <c r="AP87" s="15" t="s">
        <v>365</v>
      </c>
    </row>
    <row r="88" spans="1:42" ht="63" x14ac:dyDescent="0.25">
      <c r="A88" s="36">
        <v>85</v>
      </c>
      <c r="B88" s="36">
        <v>84</v>
      </c>
      <c r="C88" s="36">
        <v>71</v>
      </c>
      <c r="D88" s="3" t="s">
        <v>23</v>
      </c>
      <c r="E88" s="4">
        <v>357330</v>
      </c>
      <c r="F88" s="5" t="s">
        <v>371</v>
      </c>
      <c r="G88" s="5" t="s">
        <v>372</v>
      </c>
      <c r="H88" s="37">
        <v>35855</v>
      </c>
      <c r="I88" s="6" t="s">
        <v>373</v>
      </c>
      <c r="J88" s="7" t="s">
        <v>27</v>
      </c>
      <c r="K88" s="8" t="s">
        <v>28</v>
      </c>
      <c r="L88" s="9">
        <v>49</v>
      </c>
      <c r="M88" s="10">
        <v>897</v>
      </c>
      <c r="N88" s="10">
        <v>1100</v>
      </c>
      <c r="O88" s="11">
        <f t="shared" si="8"/>
        <v>16.309090909090909</v>
      </c>
      <c r="P88" s="10">
        <v>786</v>
      </c>
      <c r="Q88" s="10">
        <v>1100</v>
      </c>
      <c r="R88" s="11">
        <f t="shared" si="9"/>
        <v>14.290909090909091</v>
      </c>
      <c r="S88" s="10" t="s">
        <v>29</v>
      </c>
      <c r="T88" s="10" t="s">
        <v>29</v>
      </c>
      <c r="U88" s="11">
        <v>0</v>
      </c>
      <c r="V88" s="10">
        <v>3.28</v>
      </c>
      <c r="W88" s="10">
        <v>4</v>
      </c>
      <c r="X88" s="11"/>
      <c r="Y88" s="10" t="s">
        <v>29</v>
      </c>
      <c r="Z88" s="10" t="s">
        <v>29</v>
      </c>
      <c r="AA88" s="12">
        <v>0</v>
      </c>
      <c r="AB88" s="10" t="s">
        <v>29</v>
      </c>
      <c r="AC88" s="10" t="s">
        <v>29</v>
      </c>
      <c r="AD88" s="11">
        <v>0</v>
      </c>
      <c r="AE88" s="10" t="s">
        <v>29</v>
      </c>
      <c r="AF88" s="10" t="s">
        <v>29</v>
      </c>
      <c r="AG88" s="13">
        <v>0</v>
      </c>
      <c r="AH88" s="10" t="s">
        <v>29</v>
      </c>
      <c r="AI88" s="10" t="s">
        <v>29</v>
      </c>
      <c r="AJ88" s="13">
        <v>0</v>
      </c>
      <c r="AK88" s="10" t="s">
        <v>29</v>
      </c>
      <c r="AL88" s="10" t="s">
        <v>29</v>
      </c>
      <c r="AM88" s="13">
        <v>0</v>
      </c>
      <c r="AN88" s="39">
        <f t="shared" si="7"/>
        <v>79.600000000000009</v>
      </c>
      <c r="AO88" s="14" t="s">
        <v>374</v>
      </c>
      <c r="AP88" s="15" t="s">
        <v>375</v>
      </c>
    </row>
    <row r="89" spans="1:42" ht="47.25" x14ac:dyDescent="0.25">
      <c r="A89" s="36">
        <v>86</v>
      </c>
      <c r="B89" s="36">
        <v>85</v>
      </c>
      <c r="C89" s="36">
        <v>72</v>
      </c>
      <c r="D89" s="3" t="s">
        <v>23</v>
      </c>
      <c r="E89" s="4">
        <v>381628</v>
      </c>
      <c r="F89" s="5" t="s">
        <v>376</v>
      </c>
      <c r="G89" s="5" t="s">
        <v>249</v>
      </c>
      <c r="H89" s="37">
        <v>35371</v>
      </c>
      <c r="I89" s="6" t="s">
        <v>377</v>
      </c>
      <c r="J89" s="7" t="s">
        <v>27</v>
      </c>
      <c r="K89" s="8" t="s">
        <v>28</v>
      </c>
      <c r="L89" s="9">
        <v>42</v>
      </c>
      <c r="M89" s="10">
        <v>765</v>
      </c>
      <c r="N89" s="10">
        <v>1050</v>
      </c>
      <c r="O89" s="11">
        <f t="shared" si="8"/>
        <v>14.571428571428571</v>
      </c>
      <c r="P89" s="10">
        <v>657</v>
      </c>
      <c r="Q89" s="10">
        <v>1100</v>
      </c>
      <c r="R89" s="11">
        <f t="shared" si="9"/>
        <v>11.945454545454545</v>
      </c>
      <c r="S89" s="10">
        <v>298</v>
      </c>
      <c r="T89" s="10">
        <v>550</v>
      </c>
      <c r="U89" s="11">
        <f>S89*20/T89</f>
        <v>10.836363636363636</v>
      </c>
      <c r="V89" s="10" t="s">
        <v>29</v>
      </c>
      <c r="W89" s="10" t="s">
        <v>29</v>
      </c>
      <c r="X89" s="11">
        <v>0</v>
      </c>
      <c r="Y89" s="10">
        <v>2.72</v>
      </c>
      <c r="Z89" s="10">
        <v>4</v>
      </c>
      <c r="AA89" s="12"/>
      <c r="AB89" s="10" t="s">
        <v>29</v>
      </c>
      <c r="AC89" s="10" t="s">
        <v>29</v>
      </c>
      <c r="AD89" s="11">
        <v>0</v>
      </c>
      <c r="AE89" s="10" t="s">
        <v>29</v>
      </c>
      <c r="AF89" s="10" t="s">
        <v>29</v>
      </c>
      <c r="AG89" s="13">
        <v>0</v>
      </c>
      <c r="AH89" s="10" t="s">
        <v>29</v>
      </c>
      <c r="AI89" s="10" t="s">
        <v>29</v>
      </c>
      <c r="AJ89" s="13">
        <v>0</v>
      </c>
      <c r="AK89" s="10" t="s">
        <v>29</v>
      </c>
      <c r="AL89" s="10" t="s">
        <v>29</v>
      </c>
      <c r="AM89" s="13">
        <v>0</v>
      </c>
      <c r="AN89" s="39">
        <f t="shared" si="7"/>
        <v>79.353246753246765</v>
      </c>
      <c r="AO89" s="14" t="s">
        <v>378</v>
      </c>
      <c r="AP89" s="15" t="s">
        <v>379</v>
      </c>
    </row>
    <row r="90" spans="1:42" ht="47.25" x14ac:dyDescent="0.25">
      <c r="A90" s="36">
        <v>87</v>
      </c>
      <c r="B90" s="36">
        <v>86</v>
      </c>
      <c r="C90" s="36">
        <v>73</v>
      </c>
      <c r="D90" s="3" t="s">
        <v>23</v>
      </c>
      <c r="E90" s="4">
        <v>357602</v>
      </c>
      <c r="F90" s="5" t="s">
        <v>380</v>
      </c>
      <c r="G90" s="5" t="s">
        <v>309</v>
      </c>
      <c r="H90" s="37">
        <v>37111</v>
      </c>
      <c r="I90" s="6" t="s">
        <v>381</v>
      </c>
      <c r="J90" s="7" t="s">
        <v>27</v>
      </c>
      <c r="K90" s="8" t="s">
        <v>28</v>
      </c>
      <c r="L90" s="9">
        <v>45</v>
      </c>
      <c r="M90" s="10">
        <v>955</v>
      </c>
      <c r="N90" s="10">
        <v>1100</v>
      </c>
      <c r="O90" s="11">
        <f t="shared" si="8"/>
        <v>17.363636363636363</v>
      </c>
      <c r="P90" s="10">
        <v>922</v>
      </c>
      <c r="Q90" s="10">
        <v>1100</v>
      </c>
      <c r="R90" s="11">
        <f t="shared" si="9"/>
        <v>16.763636363636362</v>
      </c>
      <c r="S90" s="10" t="s">
        <v>29</v>
      </c>
      <c r="T90" s="10" t="s">
        <v>29</v>
      </c>
      <c r="U90" s="11">
        <v>0</v>
      </c>
      <c r="V90" s="10">
        <v>3.82</v>
      </c>
      <c r="W90" s="10">
        <v>4</v>
      </c>
      <c r="X90" s="11"/>
      <c r="Y90" s="10" t="s">
        <v>29</v>
      </c>
      <c r="Z90" s="10" t="s">
        <v>29</v>
      </c>
      <c r="AA90" s="12">
        <v>0</v>
      </c>
      <c r="AB90" s="10" t="s">
        <v>29</v>
      </c>
      <c r="AC90" s="10" t="s">
        <v>29</v>
      </c>
      <c r="AD90" s="11">
        <v>0</v>
      </c>
      <c r="AE90" s="10" t="s">
        <v>29</v>
      </c>
      <c r="AF90" s="10" t="s">
        <v>29</v>
      </c>
      <c r="AG90" s="13">
        <v>0</v>
      </c>
      <c r="AH90" s="10" t="s">
        <v>29</v>
      </c>
      <c r="AI90" s="10" t="s">
        <v>29</v>
      </c>
      <c r="AJ90" s="13">
        <v>0</v>
      </c>
      <c r="AK90" s="10" t="s">
        <v>29</v>
      </c>
      <c r="AL90" s="10" t="s">
        <v>29</v>
      </c>
      <c r="AM90" s="13">
        <v>0</v>
      </c>
      <c r="AN90" s="39">
        <f t="shared" si="7"/>
        <v>79.127272727272725</v>
      </c>
      <c r="AO90" s="14" t="s">
        <v>382</v>
      </c>
      <c r="AP90" s="15" t="s">
        <v>383</v>
      </c>
    </row>
    <row r="91" spans="1:42" ht="47.25" x14ac:dyDescent="0.25">
      <c r="A91" s="36">
        <v>88</v>
      </c>
      <c r="B91" s="36">
        <v>87</v>
      </c>
      <c r="C91" s="36">
        <v>76</v>
      </c>
      <c r="D91" s="3" t="s">
        <v>23</v>
      </c>
      <c r="E91" s="4">
        <v>381672</v>
      </c>
      <c r="F91" s="5" t="s">
        <v>394</v>
      </c>
      <c r="G91" s="5" t="s">
        <v>395</v>
      </c>
      <c r="H91" s="37">
        <v>35859</v>
      </c>
      <c r="I91" s="6" t="s">
        <v>396</v>
      </c>
      <c r="J91" s="7" t="s">
        <v>27</v>
      </c>
      <c r="K91" s="8" t="s">
        <v>28</v>
      </c>
      <c r="L91" s="9">
        <v>49</v>
      </c>
      <c r="M91" s="10">
        <v>805</v>
      </c>
      <c r="N91" s="10">
        <v>1100</v>
      </c>
      <c r="O91" s="11">
        <f t="shared" si="8"/>
        <v>14.636363636363637</v>
      </c>
      <c r="P91" s="10">
        <v>759</v>
      </c>
      <c r="Q91" s="10">
        <v>1100</v>
      </c>
      <c r="R91" s="11">
        <f t="shared" si="9"/>
        <v>13.8</v>
      </c>
      <c r="S91" s="10" t="s">
        <v>29</v>
      </c>
      <c r="T91" s="10" t="s">
        <v>29</v>
      </c>
      <c r="U91" s="11">
        <v>0</v>
      </c>
      <c r="V91" s="10">
        <v>3.2</v>
      </c>
      <c r="W91" s="10">
        <v>4</v>
      </c>
      <c r="X91" s="11"/>
      <c r="Y91" s="10" t="s">
        <v>29</v>
      </c>
      <c r="Z91" s="10" t="s">
        <v>29</v>
      </c>
      <c r="AA91" s="12">
        <v>0</v>
      </c>
      <c r="AB91" s="10" t="s">
        <v>29</v>
      </c>
      <c r="AC91" s="10" t="s">
        <v>29</v>
      </c>
      <c r="AD91" s="11">
        <v>0</v>
      </c>
      <c r="AE91" s="10" t="s">
        <v>29</v>
      </c>
      <c r="AF91" s="10" t="s">
        <v>29</v>
      </c>
      <c r="AG91" s="13">
        <v>0</v>
      </c>
      <c r="AH91" s="10" t="s">
        <v>29</v>
      </c>
      <c r="AI91" s="10" t="s">
        <v>29</v>
      </c>
      <c r="AJ91" s="13">
        <v>0</v>
      </c>
      <c r="AK91" s="10" t="s">
        <v>29</v>
      </c>
      <c r="AL91" s="10" t="s">
        <v>29</v>
      </c>
      <c r="AM91" s="13">
        <v>0</v>
      </c>
      <c r="AN91" s="39">
        <f t="shared" si="7"/>
        <v>77.436363636363637</v>
      </c>
      <c r="AO91" s="14" t="s">
        <v>397</v>
      </c>
      <c r="AP91" s="15" t="s">
        <v>398</v>
      </c>
    </row>
    <row r="92" spans="1:42" ht="47.25" x14ac:dyDescent="0.25">
      <c r="A92" s="36">
        <v>89</v>
      </c>
      <c r="B92" s="36">
        <v>88</v>
      </c>
      <c r="C92" s="36">
        <v>77</v>
      </c>
      <c r="D92" s="3" t="s">
        <v>23</v>
      </c>
      <c r="E92" s="4">
        <v>381320</v>
      </c>
      <c r="F92" s="5" t="s">
        <v>399</v>
      </c>
      <c r="G92" s="5" t="s">
        <v>400</v>
      </c>
      <c r="H92" s="37">
        <v>34339</v>
      </c>
      <c r="I92" s="6" t="s">
        <v>401</v>
      </c>
      <c r="J92" s="7" t="s">
        <v>27</v>
      </c>
      <c r="K92" s="8" t="s">
        <v>28</v>
      </c>
      <c r="L92" s="9">
        <v>50</v>
      </c>
      <c r="M92" s="10">
        <v>771</v>
      </c>
      <c r="N92" s="10">
        <v>1050</v>
      </c>
      <c r="O92" s="11">
        <f t="shared" si="8"/>
        <v>14.685714285714285</v>
      </c>
      <c r="P92" s="10">
        <v>699</v>
      </c>
      <c r="Q92" s="10">
        <v>1100</v>
      </c>
      <c r="R92" s="11">
        <f t="shared" si="9"/>
        <v>12.709090909090909</v>
      </c>
      <c r="S92" s="10" t="s">
        <v>29</v>
      </c>
      <c r="T92" s="10" t="s">
        <v>29</v>
      </c>
      <c r="U92" s="11">
        <v>0</v>
      </c>
      <c r="V92" s="10">
        <v>2.56</v>
      </c>
      <c r="W92" s="10">
        <v>4</v>
      </c>
      <c r="X92" s="11"/>
      <c r="Y92" s="10" t="s">
        <v>29</v>
      </c>
      <c r="Z92" s="10" t="s">
        <v>29</v>
      </c>
      <c r="AA92" s="12">
        <v>0</v>
      </c>
      <c r="AB92" s="10" t="s">
        <v>29</v>
      </c>
      <c r="AC92" s="10" t="s">
        <v>29</v>
      </c>
      <c r="AD92" s="11">
        <v>0</v>
      </c>
      <c r="AE92" s="10" t="s">
        <v>29</v>
      </c>
      <c r="AF92" s="10" t="s">
        <v>29</v>
      </c>
      <c r="AG92" s="13">
        <v>0</v>
      </c>
      <c r="AH92" s="10" t="s">
        <v>29</v>
      </c>
      <c r="AI92" s="10" t="s">
        <v>29</v>
      </c>
      <c r="AJ92" s="13">
        <v>0</v>
      </c>
      <c r="AK92" s="10" t="s">
        <v>29</v>
      </c>
      <c r="AL92" s="10" t="s">
        <v>29</v>
      </c>
      <c r="AM92" s="13">
        <v>0</v>
      </c>
      <c r="AN92" s="39">
        <f t="shared" si="7"/>
        <v>77.394805194805187</v>
      </c>
      <c r="AO92" s="14" t="s">
        <v>402</v>
      </c>
      <c r="AP92" s="15" t="s">
        <v>403</v>
      </c>
    </row>
    <row r="93" spans="1:42" ht="47.25" x14ac:dyDescent="0.25">
      <c r="A93" s="36">
        <v>90</v>
      </c>
      <c r="B93" s="36">
        <v>89</v>
      </c>
      <c r="C93" s="36">
        <v>80</v>
      </c>
      <c r="D93" s="3" t="s">
        <v>23</v>
      </c>
      <c r="E93" s="4">
        <v>381524</v>
      </c>
      <c r="F93" s="5" t="s">
        <v>413</v>
      </c>
      <c r="G93" s="5" t="s">
        <v>414</v>
      </c>
      <c r="H93" s="37">
        <v>35157</v>
      </c>
      <c r="I93" s="6" t="s">
        <v>415</v>
      </c>
      <c r="J93" s="7" t="s">
        <v>27</v>
      </c>
      <c r="K93" s="8" t="s">
        <v>28</v>
      </c>
      <c r="L93" s="9">
        <v>43</v>
      </c>
      <c r="M93" s="10">
        <v>544</v>
      </c>
      <c r="N93" s="10">
        <v>1050</v>
      </c>
      <c r="O93" s="11">
        <f t="shared" si="8"/>
        <v>10.361904761904762</v>
      </c>
      <c r="P93" s="10">
        <v>577</v>
      </c>
      <c r="Q93" s="10">
        <v>1100</v>
      </c>
      <c r="R93" s="11">
        <f t="shared" si="9"/>
        <v>10.49090909090909</v>
      </c>
      <c r="S93" s="10">
        <v>843</v>
      </c>
      <c r="T93" s="10">
        <v>1300</v>
      </c>
      <c r="U93" s="11">
        <f>S93*20/T93</f>
        <v>12.969230769230769</v>
      </c>
      <c r="V93" s="10" t="s">
        <v>29</v>
      </c>
      <c r="W93" s="10" t="s">
        <v>29</v>
      </c>
      <c r="X93" s="11">
        <v>0</v>
      </c>
      <c r="Y93" s="10" t="s">
        <v>29</v>
      </c>
      <c r="Z93" s="10" t="s">
        <v>29</v>
      </c>
      <c r="AA93" s="12">
        <v>0</v>
      </c>
      <c r="AB93" s="10" t="s">
        <v>29</v>
      </c>
      <c r="AC93" s="10" t="s">
        <v>29</v>
      </c>
      <c r="AD93" s="11">
        <v>0</v>
      </c>
      <c r="AE93" s="10" t="s">
        <v>29</v>
      </c>
      <c r="AF93" s="10" t="s">
        <v>29</v>
      </c>
      <c r="AG93" s="13">
        <v>0</v>
      </c>
      <c r="AH93" s="10" t="s">
        <v>29</v>
      </c>
      <c r="AI93" s="10" t="s">
        <v>29</v>
      </c>
      <c r="AJ93" s="13">
        <v>0</v>
      </c>
      <c r="AK93" s="10" t="s">
        <v>29</v>
      </c>
      <c r="AL93" s="10" t="s">
        <v>29</v>
      </c>
      <c r="AM93" s="13">
        <v>0</v>
      </c>
      <c r="AN93" s="39">
        <f t="shared" si="7"/>
        <v>76.822044622044615</v>
      </c>
      <c r="AO93" s="14" t="s">
        <v>40</v>
      </c>
      <c r="AP93" s="15" t="s">
        <v>416</v>
      </c>
    </row>
    <row r="94" spans="1:42" ht="47.25" x14ac:dyDescent="0.25">
      <c r="A94" s="36">
        <v>91</v>
      </c>
      <c r="B94" s="36">
        <v>90</v>
      </c>
      <c r="C94" s="36">
        <v>81</v>
      </c>
      <c r="D94" s="3" t="s">
        <v>23</v>
      </c>
      <c r="E94" s="4">
        <v>383238</v>
      </c>
      <c r="F94" s="5" t="s">
        <v>417</v>
      </c>
      <c r="G94" s="5" t="s">
        <v>418</v>
      </c>
      <c r="H94" s="37">
        <v>34793</v>
      </c>
      <c r="I94" s="6" t="s">
        <v>419</v>
      </c>
      <c r="J94" s="7" t="s">
        <v>27</v>
      </c>
      <c r="K94" s="8" t="s">
        <v>28</v>
      </c>
      <c r="L94" s="9">
        <v>40</v>
      </c>
      <c r="M94" s="10">
        <v>771</v>
      </c>
      <c r="N94" s="10">
        <v>1050</v>
      </c>
      <c r="O94" s="11">
        <f t="shared" si="8"/>
        <v>14.685714285714285</v>
      </c>
      <c r="P94" s="10">
        <v>661</v>
      </c>
      <c r="Q94" s="10">
        <v>1100</v>
      </c>
      <c r="R94" s="11">
        <f t="shared" si="9"/>
        <v>12.018181818181818</v>
      </c>
      <c r="S94" s="10">
        <v>270</v>
      </c>
      <c r="T94" s="10">
        <v>550</v>
      </c>
      <c r="U94" s="11">
        <f>S94*20/T94</f>
        <v>9.8181818181818183</v>
      </c>
      <c r="V94" s="10" t="s">
        <v>29</v>
      </c>
      <c r="W94" s="10" t="s">
        <v>29</v>
      </c>
      <c r="X94" s="11">
        <v>0</v>
      </c>
      <c r="Y94" s="10" t="s">
        <v>29</v>
      </c>
      <c r="Z94" s="10" t="s">
        <v>29</v>
      </c>
      <c r="AA94" s="12">
        <v>0</v>
      </c>
      <c r="AB94" s="10" t="s">
        <v>29</v>
      </c>
      <c r="AC94" s="10" t="s">
        <v>29</v>
      </c>
      <c r="AD94" s="11">
        <v>0</v>
      </c>
      <c r="AE94" s="10" t="s">
        <v>29</v>
      </c>
      <c r="AF94" s="10" t="s">
        <v>29</v>
      </c>
      <c r="AG94" s="13">
        <v>0</v>
      </c>
      <c r="AH94" s="10" t="s">
        <v>29</v>
      </c>
      <c r="AI94" s="10" t="s">
        <v>29</v>
      </c>
      <c r="AJ94" s="13">
        <v>0</v>
      </c>
      <c r="AK94" s="10" t="s">
        <v>29</v>
      </c>
      <c r="AL94" s="10" t="s">
        <v>29</v>
      </c>
      <c r="AM94" s="13">
        <v>0</v>
      </c>
      <c r="AN94" s="39">
        <f t="shared" si="7"/>
        <v>76.522077922077912</v>
      </c>
      <c r="AO94" s="14" t="s">
        <v>420</v>
      </c>
      <c r="AP94" s="15" t="s">
        <v>421</v>
      </c>
    </row>
    <row r="95" spans="1:42" ht="47.25" x14ac:dyDescent="0.25">
      <c r="A95" s="36">
        <v>92</v>
      </c>
      <c r="B95" s="36">
        <v>91</v>
      </c>
      <c r="C95" s="36">
        <v>82</v>
      </c>
      <c r="D95" s="3" t="s">
        <v>23</v>
      </c>
      <c r="E95" s="4">
        <v>366236</v>
      </c>
      <c r="F95" s="5" t="s">
        <v>422</v>
      </c>
      <c r="G95" s="5" t="s">
        <v>423</v>
      </c>
      <c r="H95" s="37">
        <v>36953</v>
      </c>
      <c r="I95" s="6" t="s">
        <v>424</v>
      </c>
      <c r="J95" s="7" t="s">
        <v>27</v>
      </c>
      <c r="K95" s="8" t="s">
        <v>28</v>
      </c>
      <c r="L95" s="9">
        <v>46</v>
      </c>
      <c r="M95" s="10">
        <v>812</v>
      </c>
      <c r="N95" s="10">
        <v>1100</v>
      </c>
      <c r="O95" s="11">
        <f t="shared" si="8"/>
        <v>14.763636363636364</v>
      </c>
      <c r="P95" s="10">
        <v>835</v>
      </c>
      <c r="Q95" s="10">
        <v>1100</v>
      </c>
      <c r="R95" s="11">
        <f t="shared" si="9"/>
        <v>15.181818181818182</v>
      </c>
      <c r="S95" s="10">
        <v>3</v>
      </c>
      <c r="T95" s="10">
        <v>4</v>
      </c>
      <c r="U95" s="11"/>
      <c r="V95" s="10" t="s">
        <v>29</v>
      </c>
      <c r="W95" s="10" t="s">
        <v>29</v>
      </c>
      <c r="X95" s="11">
        <v>0</v>
      </c>
      <c r="Y95" s="10" t="s">
        <v>29</v>
      </c>
      <c r="Z95" s="10" t="s">
        <v>29</v>
      </c>
      <c r="AA95" s="12">
        <v>0</v>
      </c>
      <c r="AB95" s="10" t="s">
        <v>29</v>
      </c>
      <c r="AC95" s="10" t="s">
        <v>29</v>
      </c>
      <c r="AD95" s="11">
        <v>0</v>
      </c>
      <c r="AE95" s="10" t="s">
        <v>29</v>
      </c>
      <c r="AF95" s="10" t="s">
        <v>29</v>
      </c>
      <c r="AG95" s="13">
        <v>0</v>
      </c>
      <c r="AH95" s="10" t="s">
        <v>29</v>
      </c>
      <c r="AI95" s="10" t="s">
        <v>29</v>
      </c>
      <c r="AJ95" s="13">
        <v>0</v>
      </c>
      <c r="AK95" s="10" t="s">
        <v>29</v>
      </c>
      <c r="AL95" s="10" t="s">
        <v>29</v>
      </c>
      <c r="AM95" s="13">
        <v>0</v>
      </c>
      <c r="AN95" s="39">
        <f t="shared" si="7"/>
        <v>75.945454545454552</v>
      </c>
      <c r="AO95" s="14" t="s">
        <v>425</v>
      </c>
      <c r="AP95" s="15" t="s">
        <v>426</v>
      </c>
    </row>
    <row r="96" spans="1:42" ht="63" x14ac:dyDescent="0.25">
      <c r="A96" s="36">
        <v>93</v>
      </c>
      <c r="B96" s="36">
        <v>93</v>
      </c>
      <c r="C96" s="36">
        <v>87</v>
      </c>
      <c r="D96" s="3" t="s">
        <v>23</v>
      </c>
      <c r="E96" s="4">
        <v>381757</v>
      </c>
      <c r="F96" s="5" t="s">
        <v>446</v>
      </c>
      <c r="G96" s="5" t="s">
        <v>447</v>
      </c>
      <c r="H96" s="37">
        <v>35828</v>
      </c>
      <c r="I96" s="6" t="s">
        <v>448</v>
      </c>
      <c r="J96" s="7" t="s">
        <v>27</v>
      </c>
      <c r="K96" s="8" t="s">
        <v>28</v>
      </c>
      <c r="L96" s="9">
        <v>45</v>
      </c>
      <c r="M96" s="10">
        <v>878</v>
      </c>
      <c r="N96" s="10">
        <v>1100</v>
      </c>
      <c r="O96" s="11">
        <f t="shared" si="8"/>
        <v>15.963636363636363</v>
      </c>
      <c r="P96" s="10">
        <v>713</v>
      </c>
      <c r="Q96" s="10">
        <v>1100</v>
      </c>
      <c r="R96" s="11">
        <f t="shared" si="9"/>
        <v>12.963636363636363</v>
      </c>
      <c r="S96" s="10" t="s">
        <v>29</v>
      </c>
      <c r="T96" s="10" t="s">
        <v>29</v>
      </c>
      <c r="U96" s="11">
        <v>0</v>
      </c>
      <c r="V96" s="10">
        <v>2.87</v>
      </c>
      <c r="W96" s="10">
        <v>4</v>
      </c>
      <c r="X96" s="11"/>
      <c r="Y96" s="10" t="s">
        <v>29</v>
      </c>
      <c r="Z96" s="10" t="s">
        <v>29</v>
      </c>
      <c r="AA96" s="12">
        <v>0</v>
      </c>
      <c r="AB96" s="10" t="s">
        <v>29</v>
      </c>
      <c r="AC96" s="10" t="s">
        <v>29</v>
      </c>
      <c r="AD96" s="11">
        <v>0</v>
      </c>
      <c r="AE96" s="10" t="s">
        <v>29</v>
      </c>
      <c r="AF96" s="10" t="s">
        <v>29</v>
      </c>
      <c r="AG96" s="13">
        <v>0</v>
      </c>
      <c r="AH96" s="10" t="s">
        <v>29</v>
      </c>
      <c r="AI96" s="10" t="s">
        <v>29</v>
      </c>
      <c r="AJ96" s="13">
        <v>0</v>
      </c>
      <c r="AK96" s="10" t="s">
        <v>29</v>
      </c>
      <c r="AL96" s="10" t="s">
        <v>29</v>
      </c>
      <c r="AM96" s="13">
        <v>0</v>
      </c>
      <c r="AN96" s="39">
        <f t="shared" si="7"/>
        <v>73.927272727272722</v>
      </c>
      <c r="AO96" s="14" t="s">
        <v>449</v>
      </c>
      <c r="AP96" s="15" t="s">
        <v>450</v>
      </c>
    </row>
    <row r="97" spans="1:42" ht="47.25" x14ac:dyDescent="0.25">
      <c r="A97" s="36">
        <v>94</v>
      </c>
      <c r="B97" s="36">
        <v>94</v>
      </c>
      <c r="C97" s="36">
        <v>88</v>
      </c>
      <c r="D97" s="3" t="s">
        <v>23</v>
      </c>
      <c r="E97" s="4">
        <v>381198</v>
      </c>
      <c r="F97" s="5" t="s">
        <v>451</v>
      </c>
      <c r="G97" s="5" t="s">
        <v>452</v>
      </c>
      <c r="H97" s="37">
        <v>34688</v>
      </c>
      <c r="I97" s="6" t="s">
        <v>453</v>
      </c>
      <c r="J97" s="7" t="s">
        <v>27</v>
      </c>
      <c r="K97" s="8" t="s">
        <v>28</v>
      </c>
      <c r="L97" s="9">
        <v>45</v>
      </c>
      <c r="M97" s="10">
        <v>742</v>
      </c>
      <c r="N97" s="10">
        <v>1050</v>
      </c>
      <c r="O97" s="11">
        <f t="shared" si="8"/>
        <v>14.133333333333333</v>
      </c>
      <c r="P97" s="10">
        <v>764</v>
      </c>
      <c r="Q97" s="10">
        <v>1100</v>
      </c>
      <c r="R97" s="11">
        <f t="shared" si="9"/>
        <v>13.890909090909091</v>
      </c>
      <c r="S97" s="10" t="s">
        <v>29</v>
      </c>
      <c r="T97" s="10" t="s">
        <v>29</v>
      </c>
      <c r="U97" s="11">
        <v>0</v>
      </c>
      <c r="V97" s="10">
        <v>2.39</v>
      </c>
      <c r="W97" s="10">
        <v>4</v>
      </c>
      <c r="X97" s="11"/>
      <c r="Y97" s="10" t="s">
        <v>29</v>
      </c>
      <c r="Z97" s="10" t="s">
        <v>29</v>
      </c>
      <c r="AA97" s="12">
        <v>0</v>
      </c>
      <c r="AB97" s="10" t="s">
        <v>29</v>
      </c>
      <c r="AC97" s="10" t="s">
        <v>29</v>
      </c>
      <c r="AD97" s="11">
        <v>0</v>
      </c>
      <c r="AE97" s="10" t="s">
        <v>29</v>
      </c>
      <c r="AF97" s="10" t="s">
        <v>29</v>
      </c>
      <c r="AG97" s="13">
        <v>0</v>
      </c>
      <c r="AH97" s="10" t="s">
        <v>29</v>
      </c>
      <c r="AI97" s="10" t="s">
        <v>29</v>
      </c>
      <c r="AJ97" s="13">
        <v>0</v>
      </c>
      <c r="AK97" s="10" t="s">
        <v>29</v>
      </c>
      <c r="AL97" s="10" t="s">
        <v>29</v>
      </c>
      <c r="AM97" s="13">
        <v>0</v>
      </c>
      <c r="AN97" s="39">
        <f t="shared" ref="AN97:AN108" si="12">L97+O97+R97+U97+X97+AA97+AD97+AG97+AJ97+AM97</f>
        <v>73.024242424242431</v>
      </c>
      <c r="AO97" s="14" t="s">
        <v>454</v>
      </c>
      <c r="AP97" s="15" t="s">
        <v>455</v>
      </c>
    </row>
    <row r="98" spans="1:42" ht="47.25" x14ac:dyDescent="0.25">
      <c r="A98" s="36">
        <v>95</v>
      </c>
      <c r="B98" s="36">
        <v>95</v>
      </c>
      <c r="C98" s="36">
        <v>89</v>
      </c>
      <c r="D98" s="3" t="s">
        <v>23</v>
      </c>
      <c r="E98" s="4">
        <v>381186</v>
      </c>
      <c r="F98" s="5" t="s">
        <v>456</v>
      </c>
      <c r="G98" s="5" t="s">
        <v>457</v>
      </c>
      <c r="H98" s="37">
        <v>34335</v>
      </c>
      <c r="I98" s="6" t="s">
        <v>458</v>
      </c>
      <c r="J98" s="7" t="s">
        <v>27</v>
      </c>
      <c r="K98" s="8" t="s">
        <v>28</v>
      </c>
      <c r="L98" s="9">
        <v>48</v>
      </c>
      <c r="M98" s="10">
        <v>660</v>
      </c>
      <c r="N98" s="10">
        <v>1050</v>
      </c>
      <c r="O98" s="11">
        <f t="shared" si="8"/>
        <v>12.571428571428571</v>
      </c>
      <c r="P98" s="10">
        <v>682</v>
      </c>
      <c r="Q98" s="10">
        <v>1100</v>
      </c>
      <c r="R98" s="11">
        <f t="shared" si="9"/>
        <v>12.4</v>
      </c>
      <c r="S98" s="10" t="s">
        <v>29</v>
      </c>
      <c r="T98" s="10" t="s">
        <v>29</v>
      </c>
      <c r="U98" s="11">
        <v>0</v>
      </c>
      <c r="V98" s="10">
        <v>2.52</v>
      </c>
      <c r="W98" s="10">
        <v>4</v>
      </c>
      <c r="X98" s="11"/>
      <c r="Y98" s="10" t="s">
        <v>29</v>
      </c>
      <c r="Z98" s="10" t="s">
        <v>29</v>
      </c>
      <c r="AA98" s="12">
        <v>0</v>
      </c>
      <c r="AB98" s="10" t="s">
        <v>29</v>
      </c>
      <c r="AC98" s="10" t="s">
        <v>29</v>
      </c>
      <c r="AD98" s="11">
        <v>0</v>
      </c>
      <c r="AE98" s="10" t="s">
        <v>29</v>
      </c>
      <c r="AF98" s="10" t="s">
        <v>29</v>
      </c>
      <c r="AG98" s="13">
        <v>0</v>
      </c>
      <c r="AH98" s="10" t="s">
        <v>29</v>
      </c>
      <c r="AI98" s="10" t="s">
        <v>29</v>
      </c>
      <c r="AJ98" s="13">
        <v>0</v>
      </c>
      <c r="AK98" s="10" t="s">
        <v>29</v>
      </c>
      <c r="AL98" s="10" t="s">
        <v>29</v>
      </c>
      <c r="AM98" s="13">
        <v>0</v>
      </c>
      <c r="AN98" s="39">
        <f t="shared" si="12"/>
        <v>72.971428571428575</v>
      </c>
      <c r="AO98" s="14" t="s">
        <v>459</v>
      </c>
      <c r="AP98" s="15" t="s">
        <v>460</v>
      </c>
    </row>
    <row r="99" spans="1:42" ht="94.5" x14ac:dyDescent="0.25">
      <c r="A99" s="36">
        <v>96</v>
      </c>
      <c r="B99" s="36">
        <v>96</v>
      </c>
      <c r="C99" s="36">
        <v>91</v>
      </c>
      <c r="D99" s="3" t="s">
        <v>23</v>
      </c>
      <c r="E99" s="4">
        <v>381212</v>
      </c>
      <c r="F99" s="5" t="s">
        <v>465</v>
      </c>
      <c r="G99" s="5" t="s">
        <v>466</v>
      </c>
      <c r="H99" s="37">
        <v>34425</v>
      </c>
      <c r="I99" s="6" t="s">
        <v>467</v>
      </c>
      <c r="J99" s="7" t="s">
        <v>27</v>
      </c>
      <c r="K99" s="8" t="s">
        <v>28</v>
      </c>
      <c r="L99" s="9">
        <v>44</v>
      </c>
      <c r="M99" s="10">
        <v>712</v>
      </c>
      <c r="N99" s="10">
        <v>1050</v>
      </c>
      <c r="O99" s="11">
        <f t="shared" si="8"/>
        <v>13.561904761904762</v>
      </c>
      <c r="P99" s="10">
        <v>773</v>
      </c>
      <c r="Q99" s="10">
        <v>1100</v>
      </c>
      <c r="R99" s="11">
        <f t="shared" si="9"/>
        <v>14.054545454545455</v>
      </c>
      <c r="S99" s="10" t="s">
        <v>29</v>
      </c>
      <c r="T99" s="10" t="s">
        <v>29</v>
      </c>
      <c r="U99" s="11">
        <v>0</v>
      </c>
      <c r="V99" s="10">
        <v>2.9</v>
      </c>
      <c r="W99" s="10">
        <v>4</v>
      </c>
      <c r="X99" s="11"/>
      <c r="Y99" s="10" t="s">
        <v>29</v>
      </c>
      <c r="Z99" s="10" t="s">
        <v>29</v>
      </c>
      <c r="AA99" s="12">
        <v>0</v>
      </c>
      <c r="AB99" s="10" t="s">
        <v>29</v>
      </c>
      <c r="AC99" s="10" t="s">
        <v>29</v>
      </c>
      <c r="AD99" s="11">
        <v>0</v>
      </c>
      <c r="AE99" s="10" t="s">
        <v>29</v>
      </c>
      <c r="AF99" s="10" t="s">
        <v>29</v>
      </c>
      <c r="AG99" s="13">
        <v>0</v>
      </c>
      <c r="AH99" s="10">
        <v>3.2</v>
      </c>
      <c r="AI99" s="10">
        <v>4</v>
      </c>
      <c r="AJ99" s="13"/>
      <c r="AK99" s="10" t="s">
        <v>29</v>
      </c>
      <c r="AL99" s="10" t="s">
        <v>29</v>
      </c>
      <c r="AM99" s="13">
        <v>0</v>
      </c>
      <c r="AN99" s="39">
        <f t="shared" si="12"/>
        <v>71.616450216450218</v>
      </c>
      <c r="AO99" s="14" t="s">
        <v>468</v>
      </c>
      <c r="AP99" s="15" t="s">
        <v>469</v>
      </c>
    </row>
    <row r="100" spans="1:42" ht="47.25" x14ac:dyDescent="0.25">
      <c r="A100" s="36">
        <v>97</v>
      </c>
      <c r="B100" s="36">
        <v>97</v>
      </c>
      <c r="C100" s="36">
        <v>92</v>
      </c>
      <c r="D100" s="3" t="s">
        <v>23</v>
      </c>
      <c r="E100" s="4">
        <v>356077</v>
      </c>
      <c r="F100" s="5" t="s">
        <v>470</v>
      </c>
      <c r="G100" s="5" t="s">
        <v>471</v>
      </c>
      <c r="H100" s="37">
        <v>33604</v>
      </c>
      <c r="I100" s="6" t="s">
        <v>472</v>
      </c>
      <c r="J100" s="7" t="s">
        <v>27</v>
      </c>
      <c r="K100" s="8" t="s">
        <v>28</v>
      </c>
      <c r="L100" s="9">
        <v>43</v>
      </c>
      <c r="M100" s="10">
        <v>676</v>
      </c>
      <c r="N100" s="10">
        <v>900</v>
      </c>
      <c r="O100" s="11">
        <f t="shared" ref="O100:O109" si="13">M100*20/N100</f>
        <v>15.022222222222222</v>
      </c>
      <c r="P100" s="10">
        <v>745</v>
      </c>
      <c r="Q100" s="10">
        <v>1100</v>
      </c>
      <c r="R100" s="11">
        <f t="shared" ref="R100:R109" si="14">P100*20/Q100</f>
        <v>13.545454545454545</v>
      </c>
      <c r="S100" s="10" t="s">
        <v>29</v>
      </c>
      <c r="T100" s="10" t="s">
        <v>29</v>
      </c>
      <c r="U100" s="11">
        <v>0</v>
      </c>
      <c r="V100" s="10">
        <v>3.04</v>
      </c>
      <c r="W100" s="10">
        <v>4</v>
      </c>
      <c r="X100" s="11"/>
      <c r="Y100" s="10" t="s">
        <v>29</v>
      </c>
      <c r="Z100" s="10" t="s">
        <v>29</v>
      </c>
      <c r="AA100" s="12">
        <v>0</v>
      </c>
      <c r="AB100" s="10" t="s">
        <v>29</v>
      </c>
      <c r="AC100" s="10" t="s">
        <v>29</v>
      </c>
      <c r="AD100" s="11">
        <v>0</v>
      </c>
      <c r="AE100" s="10" t="s">
        <v>29</v>
      </c>
      <c r="AF100" s="10" t="s">
        <v>29</v>
      </c>
      <c r="AG100" s="13">
        <v>0</v>
      </c>
      <c r="AH100" s="10">
        <v>3.86</v>
      </c>
      <c r="AI100" s="10">
        <v>4</v>
      </c>
      <c r="AJ100" s="13"/>
      <c r="AK100" s="10" t="s">
        <v>29</v>
      </c>
      <c r="AL100" s="10" t="s">
        <v>29</v>
      </c>
      <c r="AM100" s="13">
        <v>0</v>
      </c>
      <c r="AN100" s="39">
        <f t="shared" si="12"/>
        <v>71.567676767676772</v>
      </c>
      <c r="AO100" s="14" t="s">
        <v>473</v>
      </c>
      <c r="AP100" s="15" t="s">
        <v>474</v>
      </c>
    </row>
    <row r="101" spans="1:42" ht="63" x14ac:dyDescent="0.25">
      <c r="A101" s="36">
        <v>98</v>
      </c>
      <c r="B101" s="36">
        <v>98</v>
      </c>
      <c r="C101" s="36">
        <v>93</v>
      </c>
      <c r="D101" s="3" t="s">
        <v>23</v>
      </c>
      <c r="E101" s="4">
        <v>356997</v>
      </c>
      <c r="F101" s="5" t="s">
        <v>475</v>
      </c>
      <c r="G101" s="5" t="s">
        <v>476</v>
      </c>
      <c r="H101" s="37">
        <v>33302</v>
      </c>
      <c r="I101" s="6" t="s">
        <v>477</v>
      </c>
      <c r="J101" s="7" t="s">
        <v>27</v>
      </c>
      <c r="K101" s="8" t="s">
        <v>28</v>
      </c>
      <c r="L101" s="9">
        <v>47</v>
      </c>
      <c r="M101" s="10">
        <v>566</v>
      </c>
      <c r="N101" s="10">
        <v>900</v>
      </c>
      <c r="O101" s="11">
        <f t="shared" si="13"/>
        <v>12.577777777777778</v>
      </c>
      <c r="P101" s="10">
        <v>637</v>
      </c>
      <c r="Q101" s="10">
        <v>1100</v>
      </c>
      <c r="R101" s="11">
        <f t="shared" si="14"/>
        <v>11.581818181818182</v>
      </c>
      <c r="S101" s="10" t="s">
        <v>29</v>
      </c>
      <c r="T101" s="10" t="s">
        <v>29</v>
      </c>
      <c r="U101" s="11">
        <v>0</v>
      </c>
      <c r="V101" s="10">
        <v>3.7</v>
      </c>
      <c r="W101" s="10">
        <v>4</v>
      </c>
      <c r="X101" s="11"/>
      <c r="Y101" s="10" t="s">
        <v>29</v>
      </c>
      <c r="Z101" s="10" t="s">
        <v>29</v>
      </c>
      <c r="AA101" s="12">
        <v>0</v>
      </c>
      <c r="AB101" s="10" t="s">
        <v>29</v>
      </c>
      <c r="AC101" s="10" t="s">
        <v>29</v>
      </c>
      <c r="AD101" s="11">
        <v>0</v>
      </c>
      <c r="AE101" s="10" t="s">
        <v>29</v>
      </c>
      <c r="AF101" s="10" t="s">
        <v>29</v>
      </c>
      <c r="AG101" s="13">
        <v>0</v>
      </c>
      <c r="AH101" s="10" t="s">
        <v>29</v>
      </c>
      <c r="AI101" s="10" t="s">
        <v>29</v>
      </c>
      <c r="AJ101" s="13">
        <v>0</v>
      </c>
      <c r="AK101" s="10" t="s">
        <v>29</v>
      </c>
      <c r="AL101" s="10" t="s">
        <v>29</v>
      </c>
      <c r="AM101" s="13">
        <v>0</v>
      </c>
      <c r="AN101" s="39">
        <f t="shared" si="12"/>
        <v>71.159595959595961</v>
      </c>
      <c r="AO101" s="14" t="s">
        <v>478</v>
      </c>
      <c r="AP101" s="15" t="s">
        <v>479</v>
      </c>
    </row>
    <row r="102" spans="1:42" ht="47.25" x14ac:dyDescent="0.25">
      <c r="A102" s="36">
        <v>99</v>
      </c>
      <c r="B102" s="36">
        <v>99</v>
      </c>
      <c r="C102" s="36">
        <v>95</v>
      </c>
      <c r="D102" s="3" t="s">
        <v>23</v>
      </c>
      <c r="E102" s="4">
        <v>381726</v>
      </c>
      <c r="F102" s="5" t="s">
        <v>485</v>
      </c>
      <c r="G102" s="5" t="s">
        <v>486</v>
      </c>
      <c r="H102" s="37">
        <v>35799</v>
      </c>
      <c r="I102" s="6" t="s">
        <v>487</v>
      </c>
      <c r="J102" s="7" t="s">
        <v>27</v>
      </c>
      <c r="K102" s="8" t="s">
        <v>28</v>
      </c>
      <c r="L102" s="9">
        <v>40</v>
      </c>
      <c r="M102" s="10">
        <v>918</v>
      </c>
      <c r="N102" s="10">
        <v>1100</v>
      </c>
      <c r="O102" s="11">
        <f t="shared" si="13"/>
        <v>16.690909090909091</v>
      </c>
      <c r="P102" s="10">
        <v>747</v>
      </c>
      <c r="Q102" s="10">
        <v>1100</v>
      </c>
      <c r="R102" s="11">
        <f t="shared" si="14"/>
        <v>13.581818181818182</v>
      </c>
      <c r="S102" s="10" t="s">
        <v>29</v>
      </c>
      <c r="T102" s="10" t="s">
        <v>29</v>
      </c>
      <c r="U102" s="11">
        <v>0</v>
      </c>
      <c r="V102" s="10">
        <v>3.44</v>
      </c>
      <c r="W102" s="10">
        <v>4</v>
      </c>
      <c r="X102" s="11"/>
      <c r="Y102" s="10" t="s">
        <v>29</v>
      </c>
      <c r="Z102" s="10" t="s">
        <v>29</v>
      </c>
      <c r="AA102" s="12">
        <v>0</v>
      </c>
      <c r="AB102" s="10" t="s">
        <v>29</v>
      </c>
      <c r="AC102" s="10" t="s">
        <v>29</v>
      </c>
      <c r="AD102" s="11">
        <v>0</v>
      </c>
      <c r="AE102" s="10" t="s">
        <v>29</v>
      </c>
      <c r="AF102" s="10" t="s">
        <v>29</v>
      </c>
      <c r="AG102" s="13">
        <v>0</v>
      </c>
      <c r="AH102" s="10" t="s">
        <v>29</v>
      </c>
      <c r="AI102" s="10" t="s">
        <v>29</v>
      </c>
      <c r="AJ102" s="13">
        <v>0</v>
      </c>
      <c r="AK102" s="10" t="s">
        <v>29</v>
      </c>
      <c r="AL102" s="10" t="s">
        <v>29</v>
      </c>
      <c r="AM102" s="13">
        <v>0</v>
      </c>
      <c r="AN102" s="39">
        <f t="shared" si="12"/>
        <v>70.272727272727266</v>
      </c>
      <c r="AO102" s="14" t="s">
        <v>335</v>
      </c>
      <c r="AP102" s="15" t="s">
        <v>488</v>
      </c>
    </row>
    <row r="103" spans="1:42" ht="47.25" x14ac:dyDescent="0.25">
      <c r="A103" s="36">
        <v>100</v>
      </c>
      <c r="B103" s="36">
        <v>100</v>
      </c>
      <c r="C103" s="36">
        <v>96</v>
      </c>
      <c r="D103" s="3" t="s">
        <v>23</v>
      </c>
      <c r="E103" s="4">
        <v>381323</v>
      </c>
      <c r="F103" s="5" t="s">
        <v>489</v>
      </c>
      <c r="G103" s="5" t="s">
        <v>490</v>
      </c>
      <c r="H103" s="37">
        <v>34740</v>
      </c>
      <c r="I103" s="6" t="s">
        <v>491</v>
      </c>
      <c r="J103" s="7" t="s">
        <v>27</v>
      </c>
      <c r="K103" s="8" t="s">
        <v>28</v>
      </c>
      <c r="L103" s="9">
        <v>43</v>
      </c>
      <c r="M103" s="10">
        <v>753</v>
      </c>
      <c r="N103" s="10">
        <v>1050</v>
      </c>
      <c r="O103" s="11">
        <f t="shared" si="13"/>
        <v>14.342857142857143</v>
      </c>
      <c r="P103" s="10">
        <v>675</v>
      </c>
      <c r="Q103" s="10">
        <v>1100</v>
      </c>
      <c r="R103" s="11">
        <f t="shared" si="14"/>
        <v>12.272727272727273</v>
      </c>
      <c r="S103" s="10" t="s">
        <v>29</v>
      </c>
      <c r="T103" s="10" t="s">
        <v>29</v>
      </c>
      <c r="U103" s="11">
        <v>0</v>
      </c>
      <c r="V103" s="10">
        <v>2.79</v>
      </c>
      <c r="W103" s="10">
        <v>4</v>
      </c>
      <c r="X103" s="11"/>
      <c r="Y103" s="10" t="s">
        <v>29</v>
      </c>
      <c r="Z103" s="10" t="s">
        <v>29</v>
      </c>
      <c r="AA103" s="12">
        <v>0</v>
      </c>
      <c r="AB103" s="10" t="s">
        <v>29</v>
      </c>
      <c r="AC103" s="10" t="s">
        <v>29</v>
      </c>
      <c r="AD103" s="11">
        <v>0</v>
      </c>
      <c r="AE103" s="10" t="s">
        <v>29</v>
      </c>
      <c r="AF103" s="10" t="s">
        <v>29</v>
      </c>
      <c r="AG103" s="13">
        <v>0</v>
      </c>
      <c r="AH103" s="10" t="s">
        <v>29</v>
      </c>
      <c r="AI103" s="10" t="s">
        <v>29</v>
      </c>
      <c r="AJ103" s="13">
        <v>0</v>
      </c>
      <c r="AK103" s="10" t="s">
        <v>29</v>
      </c>
      <c r="AL103" s="10" t="s">
        <v>29</v>
      </c>
      <c r="AM103" s="13">
        <v>0</v>
      </c>
      <c r="AN103" s="39">
        <f t="shared" si="12"/>
        <v>69.615584415584408</v>
      </c>
      <c r="AO103" s="14" t="s">
        <v>261</v>
      </c>
      <c r="AP103" s="15" t="s">
        <v>492</v>
      </c>
    </row>
    <row r="104" spans="1:42" ht="63" x14ac:dyDescent="0.25">
      <c r="A104" s="36">
        <v>101</v>
      </c>
      <c r="B104" s="36">
        <v>101</v>
      </c>
      <c r="C104" s="36">
        <v>97</v>
      </c>
      <c r="D104" s="3" t="s">
        <v>23</v>
      </c>
      <c r="E104" s="4">
        <v>357928</v>
      </c>
      <c r="F104" s="5" t="s">
        <v>493</v>
      </c>
      <c r="G104" s="5" t="s">
        <v>494</v>
      </c>
      <c r="H104" s="37">
        <v>32586</v>
      </c>
      <c r="I104" s="6" t="s">
        <v>495</v>
      </c>
      <c r="J104" s="7" t="s">
        <v>27</v>
      </c>
      <c r="K104" s="8" t="s">
        <v>28</v>
      </c>
      <c r="L104" s="9">
        <v>44</v>
      </c>
      <c r="M104" s="10">
        <v>414</v>
      </c>
      <c r="N104" s="10">
        <v>1050</v>
      </c>
      <c r="O104" s="11">
        <f t="shared" si="13"/>
        <v>7.8857142857142861</v>
      </c>
      <c r="P104" s="10">
        <v>520</v>
      </c>
      <c r="Q104" s="10">
        <v>1100</v>
      </c>
      <c r="R104" s="11">
        <f t="shared" si="14"/>
        <v>9.454545454545455</v>
      </c>
      <c r="S104" s="10">
        <v>226</v>
      </c>
      <c r="T104" s="10">
        <v>550</v>
      </c>
      <c r="U104" s="11">
        <f>S104*20/T104</f>
        <v>8.2181818181818187</v>
      </c>
      <c r="V104" s="10" t="s">
        <v>29</v>
      </c>
      <c r="W104" s="10" t="s">
        <v>29</v>
      </c>
      <c r="X104" s="11">
        <v>0</v>
      </c>
      <c r="Y104" s="10" t="s">
        <v>29</v>
      </c>
      <c r="Z104" s="10" t="s">
        <v>29</v>
      </c>
      <c r="AA104" s="12">
        <v>0</v>
      </c>
      <c r="AB104" s="10" t="s">
        <v>29</v>
      </c>
      <c r="AC104" s="10" t="s">
        <v>29</v>
      </c>
      <c r="AD104" s="11">
        <v>0</v>
      </c>
      <c r="AE104" s="10" t="s">
        <v>29</v>
      </c>
      <c r="AF104" s="10" t="s">
        <v>29</v>
      </c>
      <c r="AG104" s="13">
        <v>0</v>
      </c>
      <c r="AH104" s="10" t="s">
        <v>29</v>
      </c>
      <c r="AI104" s="10" t="s">
        <v>29</v>
      </c>
      <c r="AJ104" s="13">
        <v>0</v>
      </c>
      <c r="AK104" s="10" t="s">
        <v>29</v>
      </c>
      <c r="AL104" s="10" t="s">
        <v>29</v>
      </c>
      <c r="AM104" s="13">
        <v>0</v>
      </c>
      <c r="AN104" s="39">
        <f t="shared" si="12"/>
        <v>69.558441558441558</v>
      </c>
      <c r="AO104" s="14" t="s">
        <v>177</v>
      </c>
      <c r="AP104" s="15" t="s">
        <v>496</v>
      </c>
    </row>
    <row r="105" spans="1:42" ht="63" x14ac:dyDescent="0.25">
      <c r="A105" s="36">
        <v>102</v>
      </c>
      <c r="B105" s="36">
        <v>102</v>
      </c>
      <c r="C105" s="36">
        <v>98</v>
      </c>
      <c r="D105" s="3" t="s">
        <v>23</v>
      </c>
      <c r="E105" s="4">
        <v>365445</v>
      </c>
      <c r="F105" s="5" t="s">
        <v>497</v>
      </c>
      <c r="G105" s="5" t="s">
        <v>498</v>
      </c>
      <c r="H105" s="37">
        <v>35903</v>
      </c>
      <c r="I105" s="6" t="s">
        <v>499</v>
      </c>
      <c r="J105" s="7" t="s">
        <v>27</v>
      </c>
      <c r="K105" s="8" t="s">
        <v>28</v>
      </c>
      <c r="L105" s="9">
        <v>41</v>
      </c>
      <c r="M105" s="10">
        <v>782</v>
      </c>
      <c r="N105" s="10">
        <v>1100</v>
      </c>
      <c r="O105" s="11">
        <f t="shared" si="13"/>
        <v>14.218181818181819</v>
      </c>
      <c r="P105" s="10">
        <v>724</v>
      </c>
      <c r="Q105" s="10">
        <v>1100</v>
      </c>
      <c r="R105" s="11">
        <f t="shared" si="14"/>
        <v>13.163636363636364</v>
      </c>
      <c r="S105" s="10" t="s">
        <v>29</v>
      </c>
      <c r="T105" s="10" t="s">
        <v>29</v>
      </c>
      <c r="U105" s="11">
        <v>0</v>
      </c>
      <c r="V105" s="10">
        <v>3.17</v>
      </c>
      <c r="W105" s="10">
        <v>4</v>
      </c>
      <c r="X105" s="11"/>
      <c r="Y105" s="10" t="s">
        <v>29</v>
      </c>
      <c r="Z105" s="10" t="s">
        <v>29</v>
      </c>
      <c r="AA105" s="12">
        <v>0</v>
      </c>
      <c r="AB105" s="10" t="s">
        <v>29</v>
      </c>
      <c r="AC105" s="10" t="s">
        <v>29</v>
      </c>
      <c r="AD105" s="11">
        <v>0</v>
      </c>
      <c r="AE105" s="10" t="s">
        <v>29</v>
      </c>
      <c r="AF105" s="10" t="s">
        <v>29</v>
      </c>
      <c r="AG105" s="13">
        <v>0</v>
      </c>
      <c r="AH105" s="10" t="s">
        <v>29</v>
      </c>
      <c r="AI105" s="10" t="s">
        <v>29</v>
      </c>
      <c r="AJ105" s="13">
        <v>0</v>
      </c>
      <c r="AK105" s="10" t="s">
        <v>29</v>
      </c>
      <c r="AL105" s="10" t="s">
        <v>29</v>
      </c>
      <c r="AM105" s="13">
        <v>0</v>
      </c>
      <c r="AN105" s="39">
        <f t="shared" si="12"/>
        <v>68.381818181818176</v>
      </c>
      <c r="AO105" s="14" t="s">
        <v>500</v>
      </c>
      <c r="AP105" s="15" t="s">
        <v>501</v>
      </c>
    </row>
    <row r="106" spans="1:42" ht="63" x14ac:dyDescent="0.25">
      <c r="A106" s="36">
        <v>103</v>
      </c>
      <c r="B106" s="36">
        <v>103</v>
      </c>
      <c r="C106" s="36">
        <v>102</v>
      </c>
      <c r="D106" s="3" t="s">
        <v>23</v>
      </c>
      <c r="E106" s="4">
        <v>381207</v>
      </c>
      <c r="F106" s="5" t="s">
        <v>517</v>
      </c>
      <c r="G106" s="5" t="s">
        <v>518</v>
      </c>
      <c r="H106" s="37">
        <v>33670</v>
      </c>
      <c r="I106" s="6" t="s">
        <v>519</v>
      </c>
      <c r="J106" s="7" t="s">
        <v>27</v>
      </c>
      <c r="K106" s="8" t="s">
        <v>28</v>
      </c>
      <c r="L106" s="9">
        <v>42</v>
      </c>
      <c r="M106" s="10">
        <v>630</v>
      </c>
      <c r="N106" s="10">
        <v>1050</v>
      </c>
      <c r="O106" s="11">
        <f t="shared" si="13"/>
        <v>12</v>
      </c>
      <c r="P106" s="10">
        <v>712</v>
      </c>
      <c r="Q106" s="10">
        <v>1100</v>
      </c>
      <c r="R106" s="11">
        <f t="shared" si="14"/>
        <v>12.945454545454545</v>
      </c>
      <c r="S106" s="10" t="s">
        <v>29</v>
      </c>
      <c r="T106" s="10" t="s">
        <v>29</v>
      </c>
      <c r="U106" s="11">
        <v>0</v>
      </c>
      <c r="V106" s="10">
        <v>2.85</v>
      </c>
      <c r="W106" s="10">
        <v>4</v>
      </c>
      <c r="X106" s="11"/>
      <c r="Y106" s="10" t="s">
        <v>29</v>
      </c>
      <c r="Z106" s="10" t="s">
        <v>29</v>
      </c>
      <c r="AA106" s="12">
        <v>0</v>
      </c>
      <c r="AB106" s="10" t="s">
        <v>29</v>
      </c>
      <c r="AC106" s="10" t="s">
        <v>29</v>
      </c>
      <c r="AD106" s="11">
        <v>0</v>
      </c>
      <c r="AE106" s="10" t="s">
        <v>29</v>
      </c>
      <c r="AF106" s="10" t="s">
        <v>29</v>
      </c>
      <c r="AG106" s="13">
        <v>0</v>
      </c>
      <c r="AH106" s="10" t="s">
        <v>29</v>
      </c>
      <c r="AI106" s="10" t="s">
        <v>29</v>
      </c>
      <c r="AJ106" s="13">
        <v>0</v>
      </c>
      <c r="AK106" s="10" t="s">
        <v>29</v>
      </c>
      <c r="AL106" s="10" t="s">
        <v>29</v>
      </c>
      <c r="AM106" s="13">
        <v>0</v>
      </c>
      <c r="AN106" s="39">
        <f t="shared" si="12"/>
        <v>66.945454545454538</v>
      </c>
      <c r="AO106" s="14" t="s">
        <v>520</v>
      </c>
      <c r="AP106" s="15" t="s">
        <v>521</v>
      </c>
    </row>
    <row r="107" spans="1:42" ht="47.25" x14ac:dyDescent="0.25">
      <c r="A107" s="36">
        <v>104</v>
      </c>
      <c r="B107" s="36">
        <v>104</v>
      </c>
      <c r="C107" s="36">
        <v>103</v>
      </c>
      <c r="D107" s="3" t="s">
        <v>23</v>
      </c>
      <c r="E107" s="4">
        <v>383164</v>
      </c>
      <c r="F107" s="5" t="s">
        <v>522</v>
      </c>
      <c r="G107" s="5" t="s">
        <v>523</v>
      </c>
      <c r="H107" s="37">
        <v>36252</v>
      </c>
      <c r="I107" s="6" t="s">
        <v>524</v>
      </c>
      <c r="J107" s="7" t="s">
        <v>27</v>
      </c>
      <c r="K107" s="8" t="s">
        <v>28</v>
      </c>
      <c r="L107" s="9">
        <v>42</v>
      </c>
      <c r="M107" s="10">
        <v>629</v>
      </c>
      <c r="N107" s="10">
        <v>1100</v>
      </c>
      <c r="O107" s="11">
        <f t="shared" si="13"/>
        <v>11.436363636363636</v>
      </c>
      <c r="P107" s="10">
        <v>652</v>
      </c>
      <c r="Q107" s="10">
        <v>1100</v>
      </c>
      <c r="R107" s="11">
        <f t="shared" si="14"/>
        <v>11.854545454545455</v>
      </c>
      <c r="S107" s="10" t="s">
        <v>29</v>
      </c>
      <c r="T107" s="10" t="s">
        <v>29</v>
      </c>
      <c r="U107" s="11">
        <v>0</v>
      </c>
      <c r="V107" s="10">
        <v>2.79</v>
      </c>
      <c r="W107" s="10">
        <v>4</v>
      </c>
      <c r="X107" s="11"/>
      <c r="Y107" s="10" t="s">
        <v>29</v>
      </c>
      <c r="Z107" s="10" t="s">
        <v>29</v>
      </c>
      <c r="AA107" s="12">
        <v>0</v>
      </c>
      <c r="AB107" s="10" t="s">
        <v>29</v>
      </c>
      <c r="AC107" s="10" t="s">
        <v>29</v>
      </c>
      <c r="AD107" s="11">
        <v>0</v>
      </c>
      <c r="AE107" s="10" t="s">
        <v>29</v>
      </c>
      <c r="AF107" s="10" t="s">
        <v>29</v>
      </c>
      <c r="AG107" s="13">
        <v>0</v>
      </c>
      <c r="AH107" s="10" t="s">
        <v>29</v>
      </c>
      <c r="AI107" s="10" t="s">
        <v>29</v>
      </c>
      <c r="AJ107" s="13">
        <v>0</v>
      </c>
      <c r="AK107" s="10" t="s">
        <v>29</v>
      </c>
      <c r="AL107" s="10" t="s">
        <v>29</v>
      </c>
      <c r="AM107" s="13">
        <v>0</v>
      </c>
      <c r="AN107" s="39">
        <f t="shared" si="12"/>
        <v>65.290909090909096</v>
      </c>
      <c r="AO107" s="14" t="s">
        <v>525</v>
      </c>
      <c r="AP107" s="15" t="s">
        <v>526</v>
      </c>
    </row>
    <row r="108" spans="1:42" ht="47.25" x14ac:dyDescent="0.25">
      <c r="A108" s="36">
        <v>105</v>
      </c>
      <c r="B108" s="36">
        <v>105</v>
      </c>
      <c r="C108" s="36">
        <v>105</v>
      </c>
      <c r="D108" s="3" t="s">
        <v>23</v>
      </c>
      <c r="E108" s="4">
        <v>367004</v>
      </c>
      <c r="F108" s="5" t="s">
        <v>531</v>
      </c>
      <c r="G108" s="5" t="s">
        <v>532</v>
      </c>
      <c r="H108" s="37">
        <v>32245</v>
      </c>
      <c r="I108" s="6" t="s">
        <v>533</v>
      </c>
      <c r="J108" s="7" t="s">
        <v>27</v>
      </c>
      <c r="K108" s="8" t="s">
        <v>28</v>
      </c>
      <c r="L108" s="9">
        <v>40</v>
      </c>
      <c r="M108" s="10">
        <v>408</v>
      </c>
      <c r="N108" s="10">
        <v>850</v>
      </c>
      <c r="O108" s="11">
        <f t="shared" si="13"/>
        <v>9.6</v>
      </c>
      <c r="P108" s="10">
        <v>512</v>
      </c>
      <c r="Q108" s="10">
        <v>1100</v>
      </c>
      <c r="R108" s="11">
        <f t="shared" si="14"/>
        <v>9.3090909090909086</v>
      </c>
      <c r="S108" s="10" t="s">
        <v>29</v>
      </c>
      <c r="T108" s="10" t="s">
        <v>29</v>
      </c>
      <c r="U108" s="11">
        <v>0</v>
      </c>
      <c r="V108" s="10">
        <v>2.73</v>
      </c>
      <c r="W108" s="10">
        <v>4</v>
      </c>
      <c r="X108" s="11"/>
      <c r="Y108" s="10" t="s">
        <v>29</v>
      </c>
      <c r="Z108" s="10" t="s">
        <v>29</v>
      </c>
      <c r="AA108" s="12">
        <v>0</v>
      </c>
      <c r="AB108" s="10">
        <v>638</v>
      </c>
      <c r="AC108" s="10">
        <v>900</v>
      </c>
      <c r="AD108" s="11">
        <f>AB108*5/AC108</f>
        <v>3.5444444444444443</v>
      </c>
      <c r="AE108" s="10" t="s">
        <v>29</v>
      </c>
      <c r="AF108" s="10" t="s">
        <v>29</v>
      </c>
      <c r="AG108" s="13">
        <v>0</v>
      </c>
      <c r="AH108" s="10">
        <v>3.26</v>
      </c>
      <c r="AI108" s="10">
        <v>4</v>
      </c>
      <c r="AJ108" s="13"/>
      <c r="AK108" s="10" t="s">
        <v>29</v>
      </c>
      <c r="AL108" s="10" t="s">
        <v>29</v>
      </c>
      <c r="AM108" s="13">
        <v>0</v>
      </c>
      <c r="AN108" s="39">
        <f t="shared" si="12"/>
        <v>62.453535353535351</v>
      </c>
      <c r="AO108" s="14" t="s">
        <v>534</v>
      </c>
      <c r="AP108" s="15" t="s">
        <v>535</v>
      </c>
    </row>
    <row r="109" spans="1:42" ht="47.25" x14ac:dyDescent="0.25">
      <c r="A109" s="36">
        <v>106</v>
      </c>
      <c r="B109" s="36">
        <v>106</v>
      </c>
      <c r="C109" s="36">
        <v>106</v>
      </c>
      <c r="D109" s="3" t="s">
        <v>23</v>
      </c>
      <c r="E109" s="4">
        <v>381236</v>
      </c>
      <c r="F109" s="5" t="s">
        <v>536</v>
      </c>
      <c r="G109" s="5" t="s">
        <v>537</v>
      </c>
      <c r="H109" s="37">
        <v>34371</v>
      </c>
      <c r="I109" s="6" t="s">
        <v>538</v>
      </c>
      <c r="J109" s="7" t="s">
        <v>27</v>
      </c>
      <c r="K109" s="8" t="s">
        <v>28</v>
      </c>
      <c r="L109" s="9" t="s">
        <v>539</v>
      </c>
      <c r="M109" s="10">
        <v>699</v>
      </c>
      <c r="N109" s="10">
        <v>1050</v>
      </c>
      <c r="O109" s="11">
        <f t="shared" si="13"/>
        <v>13.314285714285715</v>
      </c>
      <c r="P109" s="10">
        <v>727</v>
      </c>
      <c r="Q109" s="10">
        <v>1100</v>
      </c>
      <c r="R109" s="11">
        <f t="shared" si="14"/>
        <v>13.218181818181819</v>
      </c>
      <c r="S109" s="10" t="s">
        <v>29</v>
      </c>
      <c r="T109" s="10" t="s">
        <v>29</v>
      </c>
      <c r="U109" s="11">
        <v>0</v>
      </c>
      <c r="V109" s="10">
        <v>2.64</v>
      </c>
      <c r="W109" s="10">
        <v>4</v>
      </c>
      <c r="X109" s="11"/>
      <c r="Y109" s="10" t="s">
        <v>29</v>
      </c>
      <c r="Z109" s="10" t="s">
        <v>29</v>
      </c>
      <c r="AA109" s="12">
        <v>0</v>
      </c>
      <c r="AB109" s="10" t="s">
        <v>29</v>
      </c>
      <c r="AC109" s="10" t="s">
        <v>29</v>
      </c>
      <c r="AD109" s="11">
        <v>0</v>
      </c>
      <c r="AE109" s="10" t="s">
        <v>29</v>
      </c>
      <c r="AF109" s="10" t="s">
        <v>29</v>
      </c>
      <c r="AG109" s="13">
        <v>0</v>
      </c>
      <c r="AH109" s="10" t="s">
        <v>29</v>
      </c>
      <c r="AI109" s="10" t="s">
        <v>29</v>
      </c>
      <c r="AJ109" s="13">
        <v>0</v>
      </c>
      <c r="AK109" s="10" t="s">
        <v>29</v>
      </c>
      <c r="AL109" s="10" t="s">
        <v>29</v>
      </c>
      <c r="AM109" s="13">
        <v>0</v>
      </c>
      <c r="AN109" s="39">
        <f>O109+R109+U109+X109+AA109+AD109+AG109+AJ109+AM109</f>
        <v>26.532467532467535</v>
      </c>
      <c r="AO109" s="14" t="s">
        <v>540</v>
      </c>
      <c r="AP109" s="15" t="s">
        <v>541</v>
      </c>
    </row>
    <row r="110" spans="1:42" x14ac:dyDescent="0.25">
      <c r="D110" s="16"/>
      <c r="E110" s="17"/>
      <c r="F110" s="18"/>
      <c r="G110" s="18"/>
      <c r="H110" s="18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</row>
    <row r="111" spans="1:42" x14ac:dyDescent="0.25">
      <c r="D111" s="16"/>
      <c r="E111" s="17"/>
      <c r="F111" s="18"/>
      <c r="G111" s="18"/>
      <c r="H111" s="18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</row>
    <row r="112" spans="1:42" x14ac:dyDescent="0.25">
      <c r="D112" s="16"/>
      <c r="E112" s="17"/>
      <c r="F112" s="18"/>
      <c r="G112" s="18"/>
      <c r="H112" s="18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</row>
    <row r="113" spans="4:42" x14ac:dyDescent="0.25">
      <c r="D113" s="16"/>
      <c r="E113" s="17"/>
      <c r="F113" s="18"/>
      <c r="G113" s="18"/>
      <c r="H113" s="18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</row>
    <row r="114" spans="4:42" x14ac:dyDescent="0.25">
      <c r="D114" s="16"/>
      <c r="E114" s="17"/>
      <c r="F114" s="18"/>
      <c r="G114" s="18"/>
      <c r="H114" s="18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</row>
    <row r="115" spans="4:42" x14ac:dyDescent="0.25">
      <c r="D115" s="16"/>
      <c r="E115" s="17"/>
      <c r="F115" s="18"/>
      <c r="G115" s="18"/>
      <c r="H115" s="18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</row>
    <row r="116" spans="4:42" x14ac:dyDescent="0.25">
      <c r="D116" s="16"/>
      <c r="E116" s="17"/>
      <c r="F116" s="18"/>
      <c r="G116" s="18"/>
      <c r="H116" s="18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</row>
    <row r="117" spans="4:42" x14ac:dyDescent="0.25">
      <c r="D117" s="16"/>
      <c r="E117" s="17"/>
      <c r="F117" s="18"/>
      <c r="G117" s="18"/>
      <c r="H117" s="18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</row>
    <row r="118" spans="4:42" x14ac:dyDescent="0.25">
      <c r="D118" s="16"/>
      <c r="E118" s="17"/>
      <c r="F118" s="18"/>
      <c r="G118" s="18"/>
      <c r="H118" s="18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</row>
    <row r="119" spans="4:42" x14ac:dyDescent="0.25">
      <c r="D119" s="16"/>
      <c r="E119" s="17"/>
      <c r="F119" s="18"/>
      <c r="G119" s="18"/>
      <c r="H119" s="18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</row>
    <row r="120" spans="4:42" x14ac:dyDescent="0.25">
      <c r="D120" s="16"/>
      <c r="E120" s="17"/>
      <c r="F120" s="18"/>
      <c r="G120" s="18"/>
      <c r="H120" s="18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22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29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18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4:42" s="27" customFormat="1" x14ac:dyDescent="0.25">
      <c r="D4391" s="16"/>
      <c r="E4391" s="17"/>
      <c r="F4391" s="18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4:42" s="27" customFormat="1" x14ac:dyDescent="0.25">
      <c r="D4392" s="16"/>
      <c r="E4392" s="17"/>
      <c r="F4392" s="18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  <row r="4393" spans="4:42" s="27" customFormat="1" x14ac:dyDescent="0.25">
      <c r="D4393" s="16"/>
      <c r="E4393" s="17"/>
      <c r="F4393" s="18"/>
      <c r="G4393" s="18"/>
      <c r="H4393" s="18"/>
      <c r="I4393" s="19"/>
      <c r="J4393" s="20"/>
      <c r="K4393" s="21"/>
      <c r="L4393" s="22"/>
      <c r="M4393" s="22"/>
      <c r="N4393" s="22"/>
      <c r="O4393" s="23"/>
      <c r="P4393" s="22"/>
      <c r="Q4393" s="22"/>
      <c r="R4393" s="23"/>
      <c r="S4393" s="22"/>
      <c r="T4393" s="22"/>
      <c r="U4393" s="23"/>
      <c r="V4393" s="22"/>
      <c r="W4393" s="22"/>
      <c r="X4393" s="23"/>
      <c r="Y4393" s="22"/>
      <c r="Z4393" s="22"/>
      <c r="AA4393" s="24"/>
      <c r="AB4393" s="22"/>
      <c r="AC4393" s="22"/>
      <c r="AD4393" s="23"/>
      <c r="AE4393" s="22"/>
      <c r="AF4393" s="22"/>
      <c r="AG4393" s="25"/>
      <c r="AH4393" s="22"/>
      <c r="AI4393" s="22"/>
      <c r="AJ4393" s="25"/>
      <c r="AK4393" s="22"/>
      <c r="AL4393" s="22"/>
      <c r="AM4393" s="25"/>
      <c r="AN4393" s="26"/>
      <c r="AP4393" s="28"/>
    </row>
    <row r="4394" spans="4:42" s="27" customFormat="1" x14ac:dyDescent="0.25">
      <c r="D4394" s="16"/>
      <c r="E4394" s="17"/>
      <c r="F4394" s="18"/>
      <c r="G4394" s="18"/>
      <c r="H4394" s="18"/>
      <c r="I4394" s="19"/>
      <c r="J4394" s="20"/>
      <c r="K4394" s="21"/>
      <c r="L4394" s="22"/>
      <c r="M4394" s="22"/>
      <c r="N4394" s="22"/>
      <c r="O4394" s="23"/>
      <c r="P4394" s="22"/>
      <c r="Q4394" s="22"/>
      <c r="R4394" s="23"/>
      <c r="S4394" s="22"/>
      <c r="T4394" s="22"/>
      <c r="U4394" s="23"/>
      <c r="V4394" s="22"/>
      <c r="W4394" s="22"/>
      <c r="X4394" s="23"/>
      <c r="Y4394" s="22"/>
      <c r="Z4394" s="22"/>
      <c r="AA4394" s="24"/>
      <c r="AB4394" s="22"/>
      <c r="AC4394" s="22"/>
      <c r="AD4394" s="23"/>
      <c r="AE4394" s="22"/>
      <c r="AF4394" s="22"/>
      <c r="AG4394" s="25"/>
      <c r="AH4394" s="22"/>
      <c r="AI4394" s="22"/>
      <c r="AJ4394" s="25"/>
      <c r="AK4394" s="22"/>
      <c r="AL4394" s="22"/>
      <c r="AM4394" s="25"/>
      <c r="AN4394" s="26"/>
      <c r="AP4394" s="28"/>
    </row>
    <row r="4395" spans="4:42" s="27" customFormat="1" x14ac:dyDescent="0.25">
      <c r="D4395" s="16"/>
      <c r="E4395" s="17"/>
      <c r="F4395" s="18"/>
      <c r="G4395" s="18"/>
      <c r="H4395" s="18"/>
      <c r="I4395" s="19"/>
      <c r="J4395" s="20"/>
      <c r="K4395" s="21"/>
      <c r="L4395" s="22"/>
      <c r="M4395" s="22"/>
      <c r="N4395" s="22"/>
      <c r="O4395" s="23"/>
      <c r="P4395" s="22"/>
      <c r="Q4395" s="22"/>
      <c r="R4395" s="23"/>
      <c r="S4395" s="22"/>
      <c r="T4395" s="22"/>
      <c r="U4395" s="23"/>
      <c r="V4395" s="22"/>
      <c r="W4395" s="22"/>
      <c r="X4395" s="23"/>
      <c r="Y4395" s="22"/>
      <c r="Z4395" s="22"/>
      <c r="AA4395" s="24"/>
      <c r="AB4395" s="22"/>
      <c r="AC4395" s="22"/>
      <c r="AD4395" s="23"/>
      <c r="AE4395" s="22"/>
      <c r="AF4395" s="22"/>
      <c r="AG4395" s="25"/>
      <c r="AH4395" s="22"/>
      <c r="AI4395" s="22"/>
      <c r="AJ4395" s="25"/>
      <c r="AK4395" s="22"/>
      <c r="AL4395" s="22"/>
      <c r="AM4395" s="25"/>
      <c r="AN4395" s="26"/>
      <c r="AP4395" s="28"/>
    </row>
    <row r="4396" spans="4:42" s="27" customFormat="1" x14ac:dyDescent="0.25">
      <c r="D4396" s="16"/>
      <c r="E4396" s="17"/>
      <c r="F4396" s="18"/>
      <c r="G4396" s="18"/>
      <c r="H4396" s="18"/>
      <c r="I4396" s="19"/>
      <c r="J4396" s="20"/>
      <c r="K4396" s="21"/>
      <c r="L4396" s="22"/>
      <c r="M4396" s="22"/>
      <c r="N4396" s="22"/>
      <c r="O4396" s="23"/>
      <c r="P4396" s="22"/>
      <c r="Q4396" s="22"/>
      <c r="R4396" s="23"/>
      <c r="S4396" s="22"/>
      <c r="T4396" s="22"/>
      <c r="U4396" s="23"/>
      <c r="V4396" s="22"/>
      <c r="W4396" s="22"/>
      <c r="X4396" s="23"/>
      <c r="Y4396" s="22"/>
      <c r="Z4396" s="22"/>
      <c r="AA4396" s="24"/>
      <c r="AB4396" s="22"/>
      <c r="AC4396" s="22"/>
      <c r="AD4396" s="23"/>
      <c r="AE4396" s="22"/>
      <c r="AF4396" s="22"/>
      <c r="AG4396" s="25"/>
      <c r="AH4396" s="22"/>
      <c r="AI4396" s="22"/>
      <c r="AJ4396" s="25"/>
      <c r="AK4396" s="22"/>
      <c r="AL4396" s="22"/>
      <c r="AM4396" s="25"/>
      <c r="AN4396" s="26"/>
      <c r="AP4396" s="28"/>
    </row>
    <row r="4397" spans="4:42" s="27" customFormat="1" x14ac:dyDescent="0.25">
      <c r="D4397" s="16"/>
      <c r="E4397" s="17"/>
      <c r="F4397" s="18"/>
      <c r="G4397" s="18"/>
      <c r="H4397" s="18"/>
      <c r="I4397" s="19"/>
      <c r="J4397" s="20"/>
      <c r="K4397" s="21"/>
      <c r="L4397" s="22"/>
      <c r="M4397" s="22"/>
      <c r="N4397" s="22"/>
      <c r="O4397" s="23"/>
      <c r="P4397" s="22"/>
      <c r="Q4397" s="22"/>
      <c r="R4397" s="23"/>
      <c r="S4397" s="22"/>
      <c r="T4397" s="22"/>
      <c r="U4397" s="23"/>
      <c r="V4397" s="22"/>
      <c r="W4397" s="22"/>
      <c r="X4397" s="23"/>
      <c r="Y4397" s="22"/>
      <c r="Z4397" s="22"/>
      <c r="AA4397" s="24"/>
      <c r="AB4397" s="22"/>
      <c r="AC4397" s="22"/>
      <c r="AD4397" s="23"/>
      <c r="AE4397" s="22"/>
      <c r="AF4397" s="22"/>
      <c r="AG4397" s="25"/>
      <c r="AH4397" s="22"/>
      <c r="AI4397" s="22"/>
      <c r="AJ4397" s="25"/>
      <c r="AK4397" s="22"/>
      <c r="AL4397" s="22"/>
      <c r="AM4397" s="25"/>
      <c r="AN4397" s="26"/>
      <c r="AP4397" s="28"/>
    </row>
    <row r="4398" spans="4:42" s="27" customFormat="1" x14ac:dyDescent="0.25">
      <c r="D4398" s="16"/>
      <c r="E4398" s="17"/>
      <c r="F4398" s="18"/>
      <c r="G4398" s="18"/>
      <c r="H4398" s="18"/>
      <c r="I4398" s="19"/>
      <c r="J4398" s="20"/>
      <c r="K4398" s="21"/>
      <c r="L4398" s="22"/>
      <c r="M4398" s="22"/>
      <c r="N4398" s="22"/>
      <c r="O4398" s="23"/>
      <c r="P4398" s="22"/>
      <c r="Q4398" s="22"/>
      <c r="R4398" s="23"/>
      <c r="S4398" s="22"/>
      <c r="T4398" s="22"/>
      <c r="U4398" s="23"/>
      <c r="V4398" s="22"/>
      <c r="W4398" s="22"/>
      <c r="X4398" s="23"/>
      <c r="Y4398" s="22"/>
      <c r="Z4398" s="22"/>
      <c r="AA4398" s="24"/>
      <c r="AB4398" s="22"/>
      <c r="AC4398" s="22"/>
      <c r="AD4398" s="23"/>
      <c r="AE4398" s="22"/>
      <c r="AF4398" s="22"/>
      <c r="AG4398" s="25"/>
      <c r="AH4398" s="22"/>
      <c r="AI4398" s="22"/>
      <c r="AJ4398" s="25"/>
      <c r="AK4398" s="22"/>
      <c r="AL4398" s="22"/>
      <c r="AM4398" s="25"/>
      <c r="AN4398" s="26"/>
      <c r="AP4398" s="28"/>
    </row>
    <row r="4399" spans="4:42" s="27" customFormat="1" x14ac:dyDescent="0.25">
      <c r="D4399" s="16"/>
      <c r="E4399" s="17"/>
      <c r="F4399" s="18"/>
      <c r="G4399" s="18"/>
      <c r="H4399" s="18"/>
      <c r="I4399" s="19"/>
      <c r="J4399" s="20"/>
      <c r="K4399" s="21"/>
      <c r="L4399" s="22"/>
      <c r="M4399" s="22"/>
      <c r="N4399" s="22"/>
      <c r="O4399" s="23"/>
      <c r="P4399" s="22"/>
      <c r="Q4399" s="22"/>
      <c r="R4399" s="23"/>
      <c r="S4399" s="22"/>
      <c r="T4399" s="22"/>
      <c r="U4399" s="23"/>
      <c r="V4399" s="22"/>
      <c r="W4399" s="22"/>
      <c r="X4399" s="23"/>
      <c r="Y4399" s="22"/>
      <c r="Z4399" s="22"/>
      <c r="AA4399" s="24"/>
      <c r="AB4399" s="22"/>
      <c r="AC4399" s="22"/>
      <c r="AD4399" s="23"/>
      <c r="AE4399" s="22"/>
      <c r="AF4399" s="22"/>
      <c r="AG4399" s="25"/>
      <c r="AH4399" s="22"/>
      <c r="AI4399" s="22"/>
      <c r="AJ4399" s="25"/>
      <c r="AK4399" s="22"/>
      <c r="AL4399" s="22"/>
      <c r="AM4399" s="25"/>
      <c r="AN4399" s="26"/>
      <c r="AP4399" s="28"/>
    </row>
    <row r="4400" spans="4:42" s="27" customFormat="1" x14ac:dyDescent="0.25">
      <c r="D4400" s="16"/>
      <c r="E4400" s="17"/>
      <c r="F4400" s="18"/>
      <c r="G4400" s="18"/>
      <c r="H4400" s="18"/>
      <c r="I4400" s="19"/>
      <c r="J4400" s="20"/>
      <c r="K4400" s="21"/>
      <c r="L4400" s="22"/>
      <c r="M4400" s="22"/>
      <c r="N4400" s="22"/>
      <c r="O4400" s="23"/>
      <c r="P4400" s="22"/>
      <c r="Q4400" s="22"/>
      <c r="R4400" s="23"/>
      <c r="S4400" s="22"/>
      <c r="T4400" s="22"/>
      <c r="U4400" s="23"/>
      <c r="V4400" s="22"/>
      <c r="W4400" s="22"/>
      <c r="X4400" s="23"/>
      <c r="Y4400" s="22"/>
      <c r="Z4400" s="22"/>
      <c r="AA4400" s="24"/>
      <c r="AB4400" s="22"/>
      <c r="AC4400" s="22"/>
      <c r="AD4400" s="23"/>
      <c r="AE4400" s="22"/>
      <c r="AF4400" s="22"/>
      <c r="AG4400" s="25"/>
      <c r="AH4400" s="22"/>
      <c r="AI4400" s="22"/>
      <c r="AJ4400" s="25"/>
      <c r="AK4400" s="22"/>
      <c r="AL4400" s="22"/>
      <c r="AM4400" s="25"/>
      <c r="AN4400" s="26"/>
      <c r="AP4400" s="28"/>
    </row>
    <row r="4401" spans="4:42" s="27" customFormat="1" x14ac:dyDescent="0.25">
      <c r="D4401" s="16"/>
      <c r="E4401" s="17"/>
      <c r="F4401" s="18"/>
      <c r="G4401" s="18"/>
      <c r="H4401" s="18"/>
      <c r="I4401" s="19"/>
      <c r="J4401" s="20"/>
      <c r="K4401" s="21"/>
      <c r="L4401" s="22"/>
      <c r="M4401" s="22"/>
      <c r="N4401" s="22"/>
      <c r="O4401" s="23"/>
      <c r="P4401" s="22"/>
      <c r="Q4401" s="22"/>
      <c r="R4401" s="23"/>
      <c r="S4401" s="22"/>
      <c r="T4401" s="22"/>
      <c r="U4401" s="23"/>
      <c r="V4401" s="22"/>
      <c r="W4401" s="22"/>
      <c r="X4401" s="23"/>
      <c r="Y4401" s="22"/>
      <c r="Z4401" s="22"/>
      <c r="AA4401" s="24"/>
      <c r="AB4401" s="22"/>
      <c r="AC4401" s="22"/>
      <c r="AD4401" s="23"/>
      <c r="AE4401" s="22"/>
      <c r="AF4401" s="22"/>
      <c r="AG4401" s="25"/>
      <c r="AH4401" s="22"/>
      <c r="AI4401" s="22"/>
      <c r="AJ4401" s="25"/>
      <c r="AK4401" s="22"/>
      <c r="AL4401" s="22"/>
      <c r="AM4401" s="25"/>
      <c r="AN4401" s="26"/>
      <c r="AP4401" s="28"/>
    </row>
    <row r="4402" spans="4:42" s="27" customFormat="1" x14ac:dyDescent="0.25">
      <c r="D4402" s="16"/>
      <c r="E4402" s="17"/>
      <c r="F4402" s="18"/>
      <c r="G4402" s="18"/>
      <c r="H4402" s="18"/>
      <c r="I4402" s="19"/>
      <c r="J4402" s="20"/>
      <c r="K4402" s="21"/>
      <c r="L4402" s="22"/>
      <c r="M4402" s="22"/>
      <c r="N4402" s="22"/>
      <c r="O4402" s="23"/>
      <c r="P4402" s="22"/>
      <c r="Q4402" s="22"/>
      <c r="R4402" s="23"/>
      <c r="S4402" s="22"/>
      <c r="T4402" s="22"/>
      <c r="U4402" s="23"/>
      <c r="V4402" s="22"/>
      <c r="W4402" s="22"/>
      <c r="X4402" s="23"/>
      <c r="Y4402" s="22"/>
      <c r="Z4402" s="22"/>
      <c r="AA4402" s="24"/>
      <c r="AB4402" s="22"/>
      <c r="AC4402" s="22"/>
      <c r="AD4402" s="23"/>
      <c r="AE4402" s="22"/>
      <c r="AF4402" s="22"/>
      <c r="AG4402" s="25"/>
      <c r="AH4402" s="22"/>
      <c r="AI4402" s="22"/>
      <c r="AJ4402" s="25"/>
      <c r="AK4402" s="22"/>
      <c r="AL4402" s="22"/>
      <c r="AM4402" s="25"/>
      <c r="AN4402" s="26"/>
      <c r="AP4402" s="28"/>
    </row>
    <row r="4403" spans="4:42" s="27" customFormat="1" x14ac:dyDescent="0.25">
      <c r="D4403" s="16"/>
      <c r="E4403" s="17"/>
      <c r="F4403" s="18"/>
      <c r="G4403" s="18"/>
      <c r="H4403" s="18"/>
      <c r="I4403" s="19"/>
      <c r="J4403" s="20"/>
      <c r="K4403" s="21"/>
      <c r="L4403" s="22"/>
      <c r="M4403" s="22"/>
      <c r="N4403" s="22"/>
      <c r="O4403" s="23"/>
      <c r="P4403" s="22"/>
      <c r="Q4403" s="22"/>
      <c r="R4403" s="23"/>
      <c r="S4403" s="22"/>
      <c r="T4403" s="22"/>
      <c r="U4403" s="23"/>
      <c r="V4403" s="22"/>
      <c r="W4403" s="22"/>
      <c r="X4403" s="23"/>
      <c r="Y4403" s="22"/>
      <c r="Z4403" s="22"/>
      <c r="AA4403" s="24"/>
      <c r="AB4403" s="22"/>
      <c r="AC4403" s="22"/>
      <c r="AD4403" s="23"/>
      <c r="AE4403" s="22"/>
      <c r="AF4403" s="22"/>
      <c r="AG4403" s="25"/>
      <c r="AH4403" s="22"/>
      <c r="AI4403" s="22"/>
      <c r="AJ4403" s="25"/>
      <c r="AK4403" s="22"/>
      <c r="AL4403" s="22"/>
      <c r="AM4403" s="25"/>
      <c r="AN4403" s="26"/>
      <c r="AP4403" s="28"/>
    </row>
    <row r="4404" spans="4:42" s="27" customFormat="1" x14ac:dyDescent="0.25">
      <c r="D4404" s="16"/>
      <c r="E4404" s="17"/>
      <c r="F4404" s="18"/>
      <c r="G4404" s="18"/>
      <c r="H4404" s="18"/>
      <c r="I4404" s="19"/>
      <c r="J4404" s="20"/>
      <c r="K4404" s="21"/>
      <c r="L4404" s="22"/>
      <c r="M4404" s="22"/>
      <c r="N4404" s="22"/>
      <c r="O4404" s="23"/>
      <c r="P4404" s="22"/>
      <c r="Q4404" s="22"/>
      <c r="R4404" s="23"/>
      <c r="S4404" s="22"/>
      <c r="T4404" s="22"/>
      <c r="U4404" s="23"/>
      <c r="V4404" s="22"/>
      <c r="W4404" s="22"/>
      <c r="X4404" s="23"/>
      <c r="Y4404" s="22"/>
      <c r="Z4404" s="22"/>
      <c r="AA4404" s="24"/>
      <c r="AB4404" s="22"/>
      <c r="AC4404" s="22"/>
      <c r="AD4404" s="23"/>
      <c r="AE4404" s="22"/>
      <c r="AF4404" s="22"/>
      <c r="AG4404" s="25"/>
      <c r="AH4404" s="22"/>
      <c r="AI4404" s="22"/>
      <c r="AJ4404" s="25"/>
      <c r="AK4404" s="22"/>
      <c r="AL4404" s="22"/>
      <c r="AM4404" s="25"/>
      <c r="AN4404" s="26"/>
      <c r="AP4404" s="28"/>
    </row>
    <row r="4405" spans="4:42" s="27" customFormat="1" x14ac:dyDescent="0.25">
      <c r="D4405" s="16"/>
      <c r="E4405" s="17"/>
      <c r="F4405" s="18"/>
      <c r="G4405" s="18"/>
      <c r="H4405" s="18"/>
      <c r="I4405" s="19"/>
      <c r="J4405" s="20"/>
      <c r="K4405" s="21"/>
      <c r="L4405" s="22"/>
      <c r="M4405" s="22"/>
      <c r="N4405" s="22"/>
      <c r="O4405" s="23"/>
      <c r="P4405" s="22"/>
      <c r="Q4405" s="22"/>
      <c r="R4405" s="23"/>
      <c r="S4405" s="22"/>
      <c r="T4405" s="22"/>
      <c r="U4405" s="23"/>
      <c r="V4405" s="22"/>
      <c r="W4405" s="22"/>
      <c r="X4405" s="23"/>
      <c r="Y4405" s="22"/>
      <c r="Z4405" s="22"/>
      <c r="AA4405" s="24"/>
      <c r="AB4405" s="22"/>
      <c r="AC4405" s="22"/>
      <c r="AD4405" s="23"/>
      <c r="AE4405" s="22"/>
      <c r="AF4405" s="22"/>
      <c r="AG4405" s="25"/>
      <c r="AH4405" s="22"/>
      <c r="AI4405" s="22"/>
      <c r="AJ4405" s="25"/>
      <c r="AK4405" s="22"/>
      <c r="AL4405" s="22"/>
      <c r="AM4405" s="25"/>
      <c r="AN4405" s="26"/>
      <c r="AP4405" s="28"/>
    </row>
    <row r="4406" spans="4:42" s="27" customFormat="1" x14ac:dyDescent="0.25">
      <c r="D4406" s="16"/>
      <c r="E4406" s="17"/>
      <c r="F4406" s="18"/>
      <c r="G4406" s="18"/>
      <c r="H4406" s="18"/>
      <c r="I4406" s="19"/>
      <c r="J4406" s="20"/>
      <c r="K4406" s="21"/>
      <c r="L4406" s="22"/>
      <c r="M4406" s="22"/>
      <c r="N4406" s="22"/>
      <c r="O4406" s="23"/>
      <c r="P4406" s="22"/>
      <c r="Q4406" s="22"/>
      <c r="R4406" s="23"/>
      <c r="S4406" s="22"/>
      <c r="T4406" s="22"/>
      <c r="U4406" s="23"/>
      <c r="V4406" s="22"/>
      <c r="W4406" s="22"/>
      <c r="X4406" s="23"/>
      <c r="Y4406" s="22"/>
      <c r="Z4406" s="22"/>
      <c r="AA4406" s="24"/>
      <c r="AB4406" s="22"/>
      <c r="AC4406" s="22"/>
      <c r="AD4406" s="23"/>
      <c r="AE4406" s="22"/>
      <c r="AF4406" s="22"/>
      <c r="AG4406" s="25"/>
      <c r="AH4406" s="22"/>
      <c r="AI4406" s="22"/>
      <c r="AJ4406" s="25"/>
      <c r="AK4406" s="22"/>
      <c r="AL4406" s="22"/>
      <c r="AM4406" s="25"/>
      <c r="AN4406" s="26"/>
      <c r="AP4406" s="28"/>
    </row>
    <row r="4407" spans="4:42" s="27" customFormat="1" x14ac:dyDescent="0.25">
      <c r="D4407" s="16"/>
      <c r="E4407" s="17"/>
      <c r="F4407" s="18"/>
      <c r="G4407" s="18"/>
      <c r="H4407" s="18"/>
      <c r="I4407" s="19"/>
      <c r="J4407" s="20"/>
      <c r="K4407" s="21"/>
      <c r="L4407" s="22"/>
      <c r="M4407" s="22"/>
      <c r="N4407" s="22"/>
      <c r="O4407" s="23"/>
      <c r="P4407" s="22"/>
      <c r="Q4407" s="22"/>
      <c r="R4407" s="23"/>
      <c r="S4407" s="22"/>
      <c r="T4407" s="22"/>
      <c r="U4407" s="23"/>
      <c r="V4407" s="22"/>
      <c r="W4407" s="22"/>
      <c r="X4407" s="23"/>
      <c r="Y4407" s="22"/>
      <c r="Z4407" s="22"/>
      <c r="AA4407" s="24"/>
      <c r="AB4407" s="22"/>
      <c r="AC4407" s="22"/>
      <c r="AD4407" s="23"/>
      <c r="AE4407" s="22"/>
      <c r="AF4407" s="22"/>
      <c r="AG4407" s="25"/>
      <c r="AH4407" s="22"/>
      <c r="AI4407" s="22"/>
      <c r="AJ4407" s="25"/>
      <c r="AK4407" s="22"/>
      <c r="AL4407" s="22"/>
      <c r="AM4407" s="25"/>
      <c r="AN4407" s="26"/>
      <c r="AP4407" s="28"/>
    </row>
    <row r="4408" spans="4:42" s="27" customFormat="1" x14ac:dyDescent="0.25">
      <c r="D4408" s="16"/>
      <c r="E4408" s="17"/>
      <c r="F4408" s="18"/>
      <c r="G4408" s="18"/>
      <c r="H4408" s="18"/>
      <c r="I4408" s="19"/>
      <c r="J4408" s="20"/>
      <c r="K4408" s="21"/>
      <c r="L4408" s="22"/>
      <c r="M4408" s="22"/>
      <c r="N4408" s="22"/>
      <c r="O4408" s="23"/>
      <c r="P4408" s="22"/>
      <c r="Q4408" s="22"/>
      <c r="R4408" s="23"/>
      <c r="S4408" s="22"/>
      <c r="T4408" s="22"/>
      <c r="U4408" s="23"/>
      <c r="V4408" s="22"/>
      <c r="W4408" s="22"/>
      <c r="X4408" s="23"/>
      <c r="Y4408" s="22"/>
      <c r="Z4408" s="22"/>
      <c r="AA4408" s="24"/>
      <c r="AB4408" s="22"/>
      <c r="AC4408" s="22"/>
      <c r="AD4408" s="23"/>
      <c r="AE4408" s="22"/>
      <c r="AF4408" s="22"/>
      <c r="AG4408" s="25"/>
      <c r="AH4408" s="22"/>
      <c r="AI4408" s="22"/>
      <c r="AJ4408" s="25"/>
      <c r="AK4408" s="22"/>
      <c r="AL4408" s="22"/>
      <c r="AM4408" s="25"/>
      <c r="AN4408" s="26"/>
      <c r="AP4408" s="28"/>
    </row>
    <row r="4409" spans="4:42" s="27" customFormat="1" x14ac:dyDescent="0.25">
      <c r="D4409" s="16"/>
      <c r="E4409" s="17"/>
      <c r="F4409" s="18"/>
      <c r="G4409" s="18"/>
      <c r="H4409" s="18"/>
      <c r="I4409" s="19"/>
      <c r="J4409" s="20"/>
      <c r="K4409" s="21"/>
      <c r="L4409" s="22"/>
      <c r="M4409" s="22"/>
      <c r="N4409" s="22"/>
      <c r="O4409" s="23"/>
      <c r="P4409" s="22"/>
      <c r="Q4409" s="22"/>
      <c r="R4409" s="23"/>
      <c r="S4409" s="22"/>
      <c r="T4409" s="22"/>
      <c r="U4409" s="23"/>
      <c r="V4409" s="22"/>
      <c r="W4409" s="22"/>
      <c r="X4409" s="23"/>
      <c r="Y4409" s="22"/>
      <c r="Z4409" s="22"/>
      <c r="AA4409" s="24"/>
      <c r="AB4409" s="22"/>
      <c r="AC4409" s="22"/>
      <c r="AD4409" s="23"/>
      <c r="AE4409" s="22"/>
      <c r="AF4409" s="22"/>
      <c r="AG4409" s="25"/>
      <c r="AH4409" s="22"/>
      <c r="AI4409" s="22"/>
      <c r="AJ4409" s="25"/>
      <c r="AK4409" s="22"/>
      <c r="AL4409" s="22"/>
      <c r="AM4409" s="25"/>
      <c r="AN4409" s="26"/>
      <c r="AP4409" s="28"/>
    </row>
    <row r="4410" spans="4:42" s="27" customFormat="1" x14ac:dyDescent="0.25">
      <c r="D4410" s="16"/>
      <c r="E4410" s="17"/>
      <c r="F4410" s="18"/>
      <c r="G4410" s="18"/>
      <c r="H4410" s="18"/>
      <c r="I4410" s="19"/>
      <c r="J4410" s="20"/>
      <c r="K4410" s="21"/>
      <c r="L4410" s="22"/>
      <c r="M4410" s="22"/>
      <c r="N4410" s="22"/>
      <c r="O4410" s="23"/>
      <c r="P4410" s="22"/>
      <c r="Q4410" s="22"/>
      <c r="R4410" s="23"/>
      <c r="S4410" s="22"/>
      <c r="T4410" s="22"/>
      <c r="U4410" s="23"/>
      <c r="V4410" s="22"/>
      <c r="W4410" s="22"/>
      <c r="X4410" s="23"/>
      <c r="Y4410" s="22"/>
      <c r="Z4410" s="22"/>
      <c r="AA4410" s="24"/>
      <c r="AB4410" s="22"/>
      <c r="AC4410" s="22"/>
      <c r="AD4410" s="23"/>
      <c r="AE4410" s="22"/>
      <c r="AF4410" s="22"/>
      <c r="AG4410" s="25"/>
      <c r="AH4410" s="22"/>
      <c r="AI4410" s="22"/>
      <c r="AJ4410" s="25"/>
      <c r="AK4410" s="22"/>
      <c r="AL4410" s="22"/>
      <c r="AM4410" s="25"/>
      <c r="AN4410" s="26"/>
      <c r="AP4410" s="28"/>
    </row>
    <row r="4411" spans="4:42" s="27" customFormat="1" x14ac:dyDescent="0.25">
      <c r="D4411" s="16"/>
      <c r="E4411" s="17"/>
      <c r="F4411" s="18"/>
      <c r="G4411" s="18"/>
      <c r="H4411" s="18"/>
      <c r="I4411" s="19"/>
      <c r="J4411" s="20"/>
      <c r="K4411" s="21"/>
      <c r="L4411" s="22"/>
      <c r="M4411" s="22"/>
      <c r="N4411" s="22"/>
      <c r="O4411" s="23"/>
      <c r="P4411" s="22"/>
      <c r="Q4411" s="22"/>
      <c r="R4411" s="23"/>
      <c r="S4411" s="22"/>
      <c r="T4411" s="22"/>
      <c r="U4411" s="23"/>
      <c r="V4411" s="22"/>
      <c r="W4411" s="22"/>
      <c r="X4411" s="23"/>
      <c r="Y4411" s="22"/>
      <c r="Z4411" s="22"/>
      <c r="AA4411" s="24"/>
      <c r="AB4411" s="22"/>
      <c r="AC4411" s="22"/>
      <c r="AD4411" s="23"/>
      <c r="AE4411" s="22"/>
      <c r="AF4411" s="22"/>
      <c r="AG4411" s="25"/>
      <c r="AH4411" s="22"/>
      <c r="AI4411" s="22"/>
      <c r="AJ4411" s="25"/>
      <c r="AK4411" s="22"/>
      <c r="AL4411" s="22"/>
      <c r="AM4411" s="25"/>
      <c r="AN4411" s="26"/>
      <c r="AP4411" s="28"/>
    </row>
    <row r="4412" spans="4:42" s="27" customFormat="1" x14ac:dyDescent="0.25">
      <c r="D4412" s="16"/>
      <c r="E4412" s="17"/>
      <c r="F4412" s="18"/>
      <c r="G4412" s="18"/>
      <c r="H4412" s="18"/>
      <c r="I4412" s="19"/>
      <c r="J4412" s="20"/>
      <c r="K4412" s="21"/>
      <c r="L4412" s="22"/>
      <c r="M4412" s="22"/>
      <c r="N4412" s="22"/>
      <c r="O4412" s="23"/>
      <c r="P4412" s="22"/>
      <c r="Q4412" s="22"/>
      <c r="R4412" s="23"/>
      <c r="S4412" s="22"/>
      <c r="T4412" s="22"/>
      <c r="U4412" s="23"/>
      <c r="V4412" s="22"/>
      <c r="W4412" s="22"/>
      <c r="X4412" s="23"/>
      <c r="Y4412" s="22"/>
      <c r="Z4412" s="22"/>
      <c r="AA4412" s="24"/>
      <c r="AB4412" s="22"/>
      <c r="AC4412" s="22"/>
      <c r="AD4412" s="23"/>
      <c r="AE4412" s="22"/>
      <c r="AF4412" s="22"/>
      <c r="AG4412" s="25"/>
      <c r="AH4412" s="22"/>
      <c r="AI4412" s="22"/>
      <c r="AJ4412" s="25"/>
      <c r="AK4412" s="22"/>
      <c r="AL4412" s="22"/>
      <c r="AM4412" s="25"/>
      <c r="AN4412" s="26"/>
      <c r="AP4412" s="28"/>
    </row>
    <row r="4413" spans="4:42" s="27" customFormat="1" x14ac:dyDescent="0.25">
      <c r="D4413" s="16"/>
      <c r="E4413" s="17"/>
      <c r="F4413" s="18"/>
      <c r="G4413" s="18"/>
      <c r="H4413" s="18"/>
      <c r="I4413" s="19"/>
      <c r="J4413" s="20"/>
      <c r="K4413" s="21"/>
      <c r="L4413" s="22"/>
      <c r="M4413" s="22"/>
      <c r="N4413" s="22"/>
      <c r="O4413" s="23"/>
      <c r="P4413" s="22"/>
      <c r="Q4413" s="22"/>
      <c r="R4413" s="23"/>
      <c r="S4413" s="22"/>
      <c r="T4413" s="22"/>
      <c r="U4413" s="23"/>
      <c r="V4413" s="22"/>
      <c r="W4413" s="22"/>
      <c r="X4413" s="23"/>
      <c r="Y4413" s="22"/>
      <c r="Z4413" s="22"/>
      <c r="AA4413" s="24"/>
      <c r="AB4413" s="22"/>
      <c r="AC4413" s="22"/>
      <c r="AD4413" s="23"/>
      <c r="AE4413" s="22"/>
      <c r="AF4413" s="22"/>
      <c r="AG4413" s="25"/>
      <c r="AH4413" s="22"/>
      <c r="AI4413" s="22"/>
      <c r="AJ4413" s="25"/>
      <c r="AK4413" s="22"/>
      <c r="AL4413" s="22"/>
      <c r="AM4413" s="25"/>
      <c r="AN4413" s="26"/>
      <c r="AP4413" s="28"/>
    </row>
    <row r="4414" spans="4:42" s="27" customFormat="1" x14ac:dyDescent="0.25">
      <c r="D4414" s="16"/>
      <c r="E4414" s="17"/>
      <c r="F4414" s="18"/>
      <c r="G4414" s="18"/>
      <c r="H4414" s="18"/>
      <c r="I4414" s="19"/>
      <c r="J4414" s="20"/>
      <c r="K4414" s="21"/>
      <c r="L4414" s="22"/>
      <c r="M4414" s="22"/>
      <c r="N4414" s="22"/>
      <c r="O4414" s="23"/>
      <c r="P4414" s="22"/>
      <c r="Q4414" s="22"/>
      <c r="R4414" s="23"/>
      <c r="S4414" s="22"/>
      <c r="T4414" s="22"/>
      <c r="U4414" s="23"/>
      <c r="V4414" s="22"/>
      <c r="W4414" s="22"/>
      <c r="X4414" s="23"/>
      <c r="Y4414" s="22"/>
      <c r="Z4414" s="22"/>
      <c r="AA4414" s="24"/>
      <c r="AB4414" s="22"/>
      <c r="AC4414" s="22"/>
      <c r="AD4414" s="23"/>
      <c r="AE4414" s="22"/>
      <c r="AF4414" s="22"/>
      <c r="AG4414" s="25"/>
      <c r="AH4414" s="22"/>
      <c r="AI4414" s="22"/>
      <c r="AJ4414" s="25"/>
      <c r="AK4414" s="22"/>
      <c r="AL4414" s="22"/>
      <c r="AM4414" s="25"/>
      <c r="AN4414" s="26"/>
      <c r="AP4414" s="28"/>
    </row>
    <row r="4415" spans="4:42" s="27" customFormat="1" x14ac:dyDescent="0.25">
      <c r="D4415" s="16"/>
      <c r="E4415" s="17"/>
      <c r="F4415" s="18"/>
      <c r="G4415" s="18"/>
      <c r="H4415" s="18"/>
      <c r="I4415" s="19"/>
      <c r="J4415" s="20"/>
      <c r="K4415" s="21"/>
      <c r="L4415" s="22"/>
      <c r="M4415" s="22"/>
      <c r="N4415" s="22"/>
      <c r="O4415" s="23"/>
      <c r="P4415" s="22"/>
      <c r="Q4415" s="22"/>
      <c r="R4415" s="23"/>
      <c r="S4415" s="22"/>
      <c r="T4415" s="22"/>
      <c r="U4415" s="23"/>
      <c r="V4415" s="22"/>
      <c r="W4415" s="22"/>
      <c r="X4415" s="23"/>
      <c r="Y4415" s="22"/>
      <c r="Z4415" s="22"/>
      <c r="AA4415" s="24"/>
      <c r="AB4415" s="22"/>
      <c r="AC4415" s="22"/>
      <c r="AD4415" s="23"/>
      <c r="AE4415" s="22"/>
      <c r="AF4415" s="22"/>
      <c r="AG4415" s="25"/>
      <c r="AH4415" s="22"/>
      <c r="AI4415" s="22"/>
      <c r="AJ4415" s="25"/>
      <c r="AK4415" s="22"/>
      <c r="AL4415" s="22"/>
      <c r="AM4415" s="25"/>
      <c r="AN4415" s="26"/>
      <c r="AP4415" s="28"/>
    </row>
    <row r="4416" spans="4:42" s="27" customFormat="1" x14ac:dyDescent="0.25">
      <c r="D4416" s="16"/>
      <c r="E4416" s="17"/>
      <c r="F4416" s="18"/>
      <c r="G4416" s="18"/>
      <c r="H4416" s="18"/>
      <c r="I4416" s="19"/>
      <c r="J4416" s="20"/>
      <c r="K4416" s="21"/>
      <c r="L4416" s="22"/>
      <c r="M4416" s="22"/>
      <c r="N4416" s="22"/>
      <c r="O4416" s="23"/>
      <c r="P4416" s="22"/>
      <c r="Q4416" s="22"/>
      <c r="R4416" s="23"/>
      <c r="S4416" s="22"/>
      <c r="T4416" s="22"/>
      <c r="U4416" s="23"/>
      <c r="V4416" s="22"/>
      <c r="W4416" s="22"/>
      <c r="X4416" s="23"/>
      <c r="Y4416" s="22"/>
      <c r="Z4416" s="22"/>
      <c r="AA4416" s="24"/>
      <c r="AB4416" s="22"/>
      <c r="AC4416" s="22"/>
      <c r="AD4416" s="23"/>
      <c r="AE4416" s="22"/>
      <c r="AF4416" s="22"/>
      <c r="AG4416" s="25"/>
      <c r="AH4416" s="22"/>
      <c r="AI4416" s="22"/>
      <c r="AJ4416" s="25"/>
      <c r="AK4416" s="22"/>
      <c r="AL4416" s="22"/>
      <c r="AM4416" s="25"/>
      <c r="AN4416" s="26"/>
      <c r="AP4416" s="28"/>
    </row>
    <row r="4417" spans="4:42" s="27" customFormat="1" x14ac:dyDescent="0.25">
      <c r="D4417" s="16"/>
      <c r="E4417" s="17"/>
      <c r="F4417" s="18"/>
      <c r="G4417" s="18"/>
      <c r="H4417" s="18"/>
      <c r="I4417" s="19"/>
      <c r="J4417" s="20"/>
      <c r="K4417" s="21"/>
      <c r="L4417" s="22"/>
      <c r="M4417" s="22"/>
      <c r="N4417" s="22"/>
      <c r="O4417" s="23"/>
      <c r="P4417" s="22"/>
      <c r="Q4417" s="22"/>
      <c r="R4417" s="23"/>
      <c r="S4417" s="22"/>
      <c r="T4417" s="22"/>
      <c r="U4417" s="23"/>
      <c r="V4417" s="22"/>
      <c r="W4417" s="22"/>
      <c r="X4417" s="23"/>
      <c r="Y4417" s="22"/>
      <c r="Z4417" s="22"/>
      <c r="AA4417" s="24"/>
      <c r="AB4417" s="22"/>
      <c r="AC4417" s="22"/>
      <c r="AD4417" s="23"/>
      <c r="AE4417" s="22"/>
      <c r="AF4417" s="22"/>
      <c r="AG4417" s="25"/>
      <c r="AH4417" s="22"/>
      <c r="AI4417" s="22"/>
      <c r="AJ4417" s="25"/>
      <c r="AK4417" s="22"/>
      <c r="AL4417" s="22"/>
      <c r="AM4417" s="25"/>
      <c r="AN4417" s="26"/>
      <c r="AP4417" s="28"/>
    </row>
    <row r="4418" spans="4:42" s="27" customFormat="1" x14ac:dyDescent="0.25">
      <c r="D4418" s="16"/>
      <c r="E4418" s="17"/>
      <c r="F4418" s="18"/>
      <c r="G4418" s="18"/>
      <c r="H4418" s="18"/>
      <c r="I4418" s="19"/>
      <c r="J4418" s="20"/>
      <c r="K4418" s="21"/>
      <c r="L4418" s="22"/>
      <c r="M4418" s="22"/>
      <c r="N4418" s="22"/>
      <c r="O4418" s="23"/>
      <c r="P4418" s="22"/>
      <c r="Q4418" s="22"/>
      <c r="R4418" s="23"/>
      <c r="S4418" s="22"/>
      <c r="T4418" s="22"/>
      <c r="U4418" s="23"/>
      <c r="V4418" s="22"/>
      <c r="W4418" s="22"/>
      <c r="X4418" s="23"/>
      <c r="Y4418" s="22"/>
      <c r="Z4418" s="22"/>
      <c r="AA4418" s="24"/>
      <c r="AB4418" s="22"/>
      <c r="AC4418" s="22"/>
      <c r="AD4418" s="23"/>
      <c r="AE4418" s="22"/>
      <c r="AF4418" s="22"/>
      <c r="AG4418" s="25"/>
      <c r="AH4418" s="22"/>
      <c r="AI4418" s="22"/>
      <c r="AJ4418" s="25"/>
      <c r="AK4418" s="22"/>
      <c r="AL4418" s="22"/>
      <c r="AM4418" s="25"/>
      <c r="AN4418" s="26"/>
      <c r="AP4418" s="28"/>
    </row>
    <row r="4419" spans="4:42" s="27" customFormat="1" x14ac:dyDescent="0.25">
      <c r="D4419" s="16"/>
      <c r="E4419" s="17"/>
      <c r="F4419" s="18"/>
      <c r="G4419" s="18"/>
      <c r="H4419" s="18"/>
      <c r="I4419" s="19"/>
      <c r="J4419" s="20"/>
      <c r="K4419" s="21"/>
      <c r="L4419" s="22"/>
      <c r="M4419" s="22"/>
      <c r="N4419" s="22"/>
      <c r="O4419" s="23"/>
      <c r="P4419" s="22"/>
      <c r="Q4419" s="22"/>
      <c r="R4419" s="23"/>
      <c r="S4419" s="22"/>
      <c r="T4419" s="22"/>
      <c r="U4419" s="23"/>
      <c r="V4419" s="22"/>
      <c r="W4419" s="22"/>
      <c r="X4419" s="23"/>
      <c r="Y4419" s="22"/>
      <c r="Z4419" s="22"/>
      <c r="AA4419" s="24"/>
      <c r="AB4419" s="22"/>
      <c r="AC4419" s="22"/>
      <c r="AD4419" s="23"/>
      <c r="AE4419" s="22"/>
      <c r="AF4419" s="22"/>
      <c r="AG4419" s="25"/>
      <c r="AH4419" s="22"/>
      <c r="AI4419" s="22"/>
      <c r="AJ4419" s="25"/>
      <c r="AK4419" s="22"/>
      <c r="AL4419" s="22"/>
      <c r="AM4419" s="25"/>
      <c r="AN4419" s="26"/>
      <c r="AP4419" s="28"/>
    </row>
    <row r="4420" spans="4:42" s="27" customFormat="1" x14ac:dyDescent="0.25">
      <c r="D4420" s="16"/>
      <c r="E4420" s="17"/>
      <c r="F4420" s="18"/>
      <c r="G4420" s="18"/>
      <c r="H4420" s="18"/>
      <c r="I4420" s="19"/>
      <c r="J4420" s="20"/>
      <c r="K4420" s="21"/>
      <c r="L4420" s="22"/>
      <c r="M4420" s="22"/>
      <c r="N4420" s="22"/>
      <c r="O4420" s="23"/>
      <c r="P4420" s="22"/>
      <c r="Q4420" s="22"/>
      <c r="R4420" s="23"/>
      <c r="S4420" s="22"/>
      <c r="T4420" s="22"/>
      <c r="U4420" s="23"/>
      <c r="V4420" s="22"/>
      <c r="W4420" s="22"/>
      <c r="X4420" s="23"/>
      <c r="Y4420" s="22"/>
      <c r="Z4420" s="22"/>
      <c r="AA4420" s="24"/>
      <c r="AB4420" s="22"/>
      <c r="AC4420" s="22"/>
      <c r="AD4420" s="23"/>
      <c r="AE4420" s="22"/>
      <c r="AF4420" s="22"/>
      <c r="AG4420" s="25"/>
      <c r="AH4420" s="22"/>
      <c r="AI4420" s="22"/>
      <c r="AJ4420" s="25"/>
      <c r="AK4420" s="22"/>
      <c r="AL4420" s="22"/>
      <c r="AM4420" s="25"/>
      <c r="AN4420" s="26"/>
      <c r="AP4420" s="28"/>
    </row>
    <row r="4421" spans="4:42" s="27" customFormat="1" x14ac:dyDescent="0.25">
      <c r="D4421" s="16"/>
      <c r="E4421" s="17"/>
      <c r="F4421" s="18"/>
      <c r="G4421" s="18"/>
      <c r="H4421" s="18"/>
      <c r="I4421" s="19"/>
      <c r="J4421" s="20"/>
      <c r="K4421" s="21"/>
      <c r="L4421" s="22"/>
      <c r="M4421" s="22"/>
      <c r="N4421" s="22"/>
      <c r="O4421" s="23"/>
      <c r="P4421" s="22"/>
      <c r="Q4421" s="22"/>
      <c r="R4421" s="23"/>
      <c r="S4421" s="22"/>
      <c r="T4421" s="22"/>
      <c r="U4421" s="23"/>
      <c r="V4421" s="22"/>
      <c r="W4421" s="22"/>
      <c r="X4421" s="23"/>
      <c r="Y4421" s="22"/>
      <c r="Z4421" s="22"/>
      <c r="AA4421" s="24"/>
      <c r="AB4421" s="22"/>
      <c r="AC4421" s="22"/>
      <c r="AD4421" s="23"/>
      <c r="AE4421" s="22"/>
      <c r="AF4421" s="22"/>
      <c r="AG4421" s="25"/>
      <c r="AH4421" s="22"/>
      <c r="AI4421" s="22"/>
      <c r="AJ4421" s="25"/>
      <c r="AK4421" s="22"/>
      <c r="AL4421" s="22"/>
      <c r="AM4421" s="25"/>
      <c r="AN4421" s="26"/>
      <c r="AP4421" s="28"/>
    </row>
  </sheetData>
  <sortState xmlns:xlrd2="http://schemas.microsoft.com/office/spreadsheetml/2017/richdata2" ref="B4:AQ109">
    <sortCondition descending="1" ref="AN4:AN109"/>
  </sortState>
  <mergeCells count="23"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B2:C3"/>
  </mergeCells>
  <pageMargins left="1.26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JANO CHAMTALAI</vt:lpstr>
      <vt:lpstr>'UC JANO CHAMTALAI'!_FilterDatabase</vt:lpstr>
      <vt:lpstr>'UC JANO CHAMTALAI'!Print_Titles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2022-08-04T18:10:43Z</cp:lastPrinted>
  <dcterms:created xsi:type="dcterms:W3CDTF">2022-08-03T17:21:27Z</dcterms:created>
  <dcterms:modified xsi:type="dcterms:W3CDTF">2022-09-18T10:50:36Z</dcterms:modified>
</cp:coreProperties>
</file>