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BUZAI\"/>
    </mc:Choice>
  </mc:AlternateContent>
  <bookViews>
    <workbookView xWindow="0" yWindow="0" windowWidth="20490" windowHeight="7650"/>
  </bookViews>
  <sheets>
    <sheet name="UC KOKARAI" sheetId="1" r:id="rId1"/>
  </sheets>
  <definedNames>
    <definedName name="_xlnm._FilterDatabase" localSheetId="0" hidden="1">'UC KOKARAI'!$D$3:$CH$78</definedName>
    <definedName name="_xlnm.Print_Area" localSheetId="0">'UC KOKARAI'!$A$1:$AQ$79</definedName>
    <definedName name="_xlnm.Print_Titles" localSheetId="0">'UC KOKARAI'!$2:$3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1" l="1"/>
  <c r="O49" i="1"/>
  <c r="AN49" i="1" l="1"/>
  <c r="X25" i="1"/>
  <c r="AN79" i="1" l="1"/>
  <c r="AN78" i="1"/>
  <c r="AN77" i="1"/>
  <c r="AN27" i="1"/>
  <c r="R76" i="1"/>
  <c r="O76" i="1"/>
  <c r="R75" i="1"/>
  <c r="O75" i="1"/>
  <c r="AN75" i="1" s="1"/>
  <c r="R46" i="1"/>
  <c r="O46" i="1"/>
  <c r="R74" i="1"/>
  <c r="O74" i="1"/>
  <c r="R73" i="1"/>
  <c r="O73" i="1"/>
  <c r="R72" i="1"/>
  <c r="O72" i="1"/>
  <c r="AN72" i="1" s="1"/>
  <c r="U71" i="1"/>
  <c r="R71" i="1"/>
  <c r="O71" i="1"/>
  <c r="R70" i="1"/>
  <c r="O70" i="1"/>
  <c r="R69" i="1"/>
  <c r="O69" i="1"/>
  <c r="R68" i="1"/>
  <c r="O68" i="1"/>
  <c r="U67" i="1"/>
  <c r="R67" i="1"/>
  <c r="O67" i="1"/>
  <c r="AN67" i="1" s="1"/>
  <c r="R66" i="1"/>
  <c r="O66" i="1"/>
  <c r="R65" i="1"/>
  <c r="O65" i="1"/>
  <c r="R64" i="1"/>
  <c r="O64" i="1"/>
  <c r="R63" i="1"/>
  <c r="O63" i="1"/>
  <c r="R62" i="1"/>
  <c r="O62" i="1"/>
  <c r="R61" i="1"/>
  <c r="O61" i="1"/>
  <c r="U60" i="1"/>
  <c r="R60" i="1"/>
  <c r="O60" i="1"/>
  <c r="AJ12" i="1"/>
  <c r="R12" i="1"/>
  <c r="O12" i="1"/>
  <c r="R59" i="1"/>
  <c r="O59" i="1"/>
  <c r="U58" i="1"/>
  <c r="R58" i="1"/>
  <c r="O58" i="1"/>
  <c r="R34" i="1"/>
  <c r="O34" i="1"/>
  <c r="R28" i="1"/>
  <c r="O28" i="1"/>
  <c r="U57" i="1"/>
  <c r="R57" i="1"/>
  <c r="O57" i="1"/>
  <c r="U56" i="1"/>
  <c r="R56" i="1"/>
  <c r="O56" i="1"/>
  <c r="R55" i="1"/>
  <c r="O55" i="1"/>
  <c r="R35" i="1"/>
  <c r="O35" i="1"/>
  <c r="R18" i="1"/>
  <c r="O18" i="1"/>
  <c r="R20" i="1"/>
  <c r="O20" i="1"/>
  <c r="R54" i="1"/>
  <c r="O54" i="1"/>
  <c r="U41" i="1"/>
  <c r="R41" i="1"/>
  <c r="O41" i="1"/>
  <c r="R53" i="1"/>
  <c r="O53" i="1"/>
  <c r="R14" i="1"/>
  <c r="O14" i="1"/>
  <c r="AD52" i="1"/>
  <c r="AA52" i="1"/>
  <c r="U52" i="1"/>
  <c r="R52" i="1"/>
  <c r="O52" i="1"/>
  <c r="R30" i="1"/>
  <c r="O30" i="1"/>
  <c r="U51" i="1"/>
  <c r="R51" i="1"/>
  <c r="O51" i="1"/>
  <c r="R16" i="1"/>
  <c r="O16" i="1"/>
  <c r="R15" i="1"/>
  <c r="O15" i="1"/>
  <c r="AA50" i="1"/>
  <c r="U50" i="1"/>
  <c r="R50" i="1"/>
  <c r="O50" i="1"/>
  <c r="X48" i="1"/>
  <c r="O48" i="1"/>
  <c r="AA47" i="1"/>
  <c r="U47" i="1"/>
  <c r="R47" i="1"/>
  <c r="O47" i="1"/>
  <c r="R29" i="1"/>
  <c r="O29" i="1"/>
  <c r="AA45" i="1"/>
  <c r="U45" i="1"/>
  <c r="R45" i="1"/>
  <c r="O45" i="1"/>
  <c r="U44" i="1"/>
  <c r="R44" i="1"/>
  <c r="O44" i="1"/>
  <c r="AA43" i="1"/>
  <c r="U43" i="1"/>
  <c r="O43" i="1"/>
  <c r="AA42" i="1"/>
  <c r="U42" i="1"/>
  <c r="R42" i="1"/>
  <c r="O42" i="1"/>
  <c r="X40" i="1"/>
  <c r="R40" i="1"/>
  <c r="O40" i="1"/>
  <c r="X39" i="1"/>
  <c r="R39" i="1"/>
  <c r="O39" i="1"/>
  <c r="X38" i="1"/>
  <c r="R38" i="1"/>
  <c r="O38" i="1"/>
  <c r="AG37" i="1"/>
  <c r="AD37" i="1"/>
  <c r="X37" i="1"/>
  <c r="R37" i="1"/>
  <c r="O37" i="1"/>
  <c r="X36" i="1"/>
  <c r="R36" i="1"/>
  <c r="O36" i="1"/>
  <c r="AA32" i="1"/>
  <c r="U32" i="1"/>
  <c r="R32" i="1"/>
  <c r="O32" i="1"/>
  <c r="X26" i="1"/>
  <c r="R26" i="1"/>
  <c r="O26" i="1"/>
  <c r="R25" i="1"/>
  <c r="O25" i="1"/>
  <c r="AD8" i="1"/>
  <c r="X8" i="1"/>
  <c r="O8" i="1"/>
  <c r="X24" i="1"/>
  <c r="R24" i="1"/>
  <c r="O24" i="1"/>
  <c r="X23" i="1"/>
  <c r="R23" i="1"/>
  <c r="O23" i="1"/>
  <c r="AD22" i="1"/>
  <c r="X22" i="1"/>
  <c r="R22" i="1"/>
  <c r="O22" i="1"/>
  <c r="AD21" i="1"/>
  <c r="R21" i="1"/>
  <c r="O21" i="1"/>
  <c r="X19" i="1"/>
  <c r="R19" i="1"/>
  <c r="O19" i="1"/>
  <c r="X17" i="1"/>
  <c r="R17" i="1"/>
  <c r="O17" i="1"/>
  <c r="AG33" i="1"/>
  <c r="AD33" i="1"/>
  <c r="U33" i="1"/>
  <c r="R33" i="1"/>
  <c r="O33" i="1"/>
  <c r="U31" i="1"/>
  <c r="R31" i="1"/>
  <c r="O31" i="1"/>
  <c r="X13" i="1"/>
  <c r="R13" i="1"/>
  <c r="O13" i="1"/>
  <c r="AD11" i="1"/>
  <c r="X11" i="1"/>
  <c r="R11" i="1"/>
  <c r="O11" i="1"/>
  <c r="X10" i="1"/>
  <c r="R10" i="1"/>
  <c r="O10" i="1"/>
  <c r="X9" i="1"/>
  <c r="R9" i="1"/>
  <c r="O9" i="1"/>
  <c r="X7" i="1"/>
  <c r="R7" i="1"/>
  <c r="O7" i="1"/>
  <c r="X6" i="1"/>
  <c r="R6" i="1"/>
  <c r="O6" i="1"/>
  <c r="AG5" i="1"/>
  <c r="AD5" i="1"/>
  <c r="X5" i="1"/>
  <c r="R5" i="1"/>
  <c r="O5" i="1"/>
  <c r="X4" i="1"/>
  <c r="R4" i="1"/>
  <c r="O4" i="1"/>
  <c r="AN62" i="1" l="1"/>
  <c r="AN64" i="1"/>
  <c r="AN58" i="1"/>
  <c r="AN60" i="1"/>
  <c r="AN16" i="1"/>
  <c r="AN66" i="1"/>
  <c r="AN73" i="1"/>
  <c r="AN76" i="1"/>
  <c r="AN4" i="1"/>
  <c r="AN15" i="1"/>
  <c r="AN36" i="1"/>
  <c r="AN26" i="1"/>
  <c r="AN63" i="1"/>
  <c r="AN40" i="1"/>
  <c r="AN52" i="1"/>
  <c r="AN13" i="1"/>
  <c r="AN17" i="1"/>
  <c r="AN39" i="1"/>
  <c r="AN29" i="1"/>
  <c r="AN20" i="1"/>
  <c r="AN35" i="1"/>
  <c r="AN34" i="1"/>
  <c r="AN48" i="1"/>
  <c r="AN10" i="1"/>
  <c r="AN23" i="1"/>
  <c r="AN8" i="1"/>
  <c r="AN44" i="1"/>
  <c r="AN56" i="1"/>
  <c r="AN71" i="1"/>
  <c r="AN9" i="1"/>
  <c r="AN42" i="1"/>
  <c r="AN43" i="1"/>
  <c r="AN51" i="1"/>
  <c r="AN53" i="1"/>
  <c r="AN65" i="1"/>
  <c r="AN68" i="1"/>
  <c r="AN70" i="1"/>
  <c r="AN12" i="1"/>
  <c r="AN31" i="1"/>
  <c r="AN19" i="1"/>
  <c r="AN32" i="1"/>
  <c r="AN37" i="1"/>
  <c r="AN57" i="1"/>
  <c r="AN46" i="1"/>
  <c r="AN6" i="1"/>
  <c r="AN11" i="1"/>
  <c r="AN25" i="1"/>
  <c r="AN38" i="1"/>
  <c r="AN50" i="1"/>
  <c r="AN54" i="1"/>
  <c r="AN5" i="1"/>
  <c r="AN7" i="1"/>
  <c r="AN33" i="1"/>
  <c r="AN21" i="1"/>
  <c r="AN22" i="1"/>
  <c r="AN24" i="1"/>
  <c r="AN45" i="1"/>
  <c r="AN47" i="1"/>
  <c r="AN30" i="1"/>
  <c r="AN14" i="1"/>
  <c r="AN41" i="1"/>
  <c r="AN18" i="1"/>
  <c r="AN55" i="1"/>
  <c r="AN28" i="1"/>
  <c r="AN59" i="1"/>
  <c r="AN61" i="1"/>
  <c r="AN69" i="1"/>
  <c r="AN74" i="1"/>
</calcChain>
</file>

<file path=xl/sharedStrings.xml><?xml version="1.0" encoding="utf-8"?>
<sst xmlns="http://schemas.openxmlformats.org/spreadsheetml/2006/main" count="1522" uniqueCount="402">
  <si>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</si>
  <si>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</si>
  <si>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</si>
  <si>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</si>
  <si>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</si>
  <si>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</si>
  <si>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</si>
  <si>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</si>
  <si>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</si>
  <si>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</si>
  <si>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</si>
  <si>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</si>
  <si>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</si>
  <si>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</si>
  <si>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</si>
  <si>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</si>
  <si>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</si>
  <si>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</si>
  <si>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</si>
  <si>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</si>
  <si>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</si>
  <si>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</si>
  <si>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</si>
  <si>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KOKARAI</t>
  </si>
  <si>
    <t>SAYYED NAVEED ALI</t>
  </si>
  <si>
    <t>SARDAR ALI</t>
  </si>
  <si>
    <t>1560703400311</t>
  </si>
  <si>
    <t>Male</t>
  </si>
  <si>
    <t>SWAT</t>
  </si>
  <si>
    <t>NULL</t>
  </si>
  <si>
    <t>Tramgat Jambil Tehsil Babozai District Swat</t>
  </si>
  <si>
    <t>3495609760</t>
  </si>
  <si>
    <t>NAUMAN KHAN</t>
  </si>
  <si>
    <t>SHAH DAWRAN</t>
  </si>
  <si>
    <t>1560703504745</t>
  </si>
  <si>
    <t>Mohallah koza ada kokarai swat</t>
  </si>
  <si>
    <t>3409239818</t>
  </si>
  <si>
    <t>SYED HAZRAT ALI</t>
  </si>
  <si>
    <t>AKBAR HUSSAIN</t>
  </si>
  <si>
    <t>1560230847873</t>
  </si>
  <si>
    <t>Shingrai Dangram PO Kokarai Teh Babozai Distt Swat</t>
  </si>
  <si>
    <t>3159780930</t>
  </si>
  <si>
    <t>JALAL U DIN</t>
  </si>
  <si>
    <t>FAZAL WAHID</t>
  </si>
  <si>
    <t>1560278473761</t>
  </si>
  <si>
    <t>Mohalla langar khel village and post office kokarai swat</t>
  </si>
  <si>
    <t>3489007221</t>
  </si>
  <si>
    <t>WAQAS RAHMAN</t>
  </si>
  <si>
    <t>KHAIR UR RAHMAN</t>
  </si>
  <si>
    <t>1560271097125</t>
  </si>
  <si>
    <t>village and po kokarai tehsil babozai district swat</t>
  </si>
  <si>
    <t>3448982269</t>
  </si>
  <si>
    <t>HAMMAD KHAN</t>
  </si>
  <si>
    <t>SABIR KHAN</t>
  </si>
  <si>
    <t>1560703493969</t>
  </si>
  <si>
    <t>Mohallah langer kheil village kokarai district swat kpk Pakistan</t>
  </si>
  <si>
    <t>3469144230</t>
  </si>
  <si>
    <t>SAJAWAL KHAN</t>
  </si>
  <si>
    <t>IKHTYAR MAND</t>
  </si>
  <si>
    <t>1560703639107</t>
  </si>
  <si>
    <t>Moh langer khail village po  box kokarai swat</t>
  </si>
  <si>
    <t>3431932581</t>
  </si>
  <si>
    <t>KHADIM UN NABI</t>
  </si>
  <si>
    <t>MUHAMMAD SALIM</t>
  </si>
  <si>
    <t>1560207231877</t>
  </si>
  <si>
    <t>Mohallah Karimabad village jambil tehsil Babuzai District Swat</t>
  </si>
  <si>
    <t>3418359272</t>
  </si>
  <si>
    <t>ABBAS KHAN</t>
  </si>
  <si>
    <t>AHMAD KHAN</t>
  </si>
  <si>
    <t>1560703505355</t>
  </si>
  <si>
    <t>Village and post office Kokarai Swat</t>
  </si>
  <si>
    <t>3125569212</t>
  </si>
  <si>
    <t>QAISER KHAN</t>
  </si>
  <si>
    <t>BAHMAND KHAN</t>
  </si>
  <si>
    <t>1560271910109</t>
  </si>
  <si>
    <t>Mohallah Esakheil Post Office Kokarai Distt Swat</t>
  </si>
  <si>
    <t>3349002401</t>
  </si>
  <si>
    <t>SAIFULLAH KHAN</t>
  </si>
  <si>
    <t>IHSAN UR RAHMAN</t>
  </si>
  <si>
    <t>1560703636589</t>
  </si>
  <si>
    <t>Latifabad bunr mingora swat</t>
  </si>
  <si>
    <t>3169903734</t>
  </si>
  <si>
    <t>HASHAM KHAN</t>
  </si>
  <si>
    <t>AKBAR SIYAB</t>
  </si>
  <si>
    <t>1560704046147</t>
  </si>
  <si>
    <t>Mohalla Fateh Khankheil Kokarai Tehsil Babuzai District Swat</t>
  </si>
  <si>
    <t>3429644675</t>
  </si>
  <si>
    <t>IRFAN KHAN</t>
  </si>
  <si>
    <t>BAKHT RAWAN</t>
  </si>
  <si>
    <t>1560703637397</t>
  </si>
  <si>
    <t>Moh maira village kokarai</t>
  </si>
  <si>
    <t>3468921847</t>
  </si>
  <si>
    <t>ISHTIAQ AHMAD</t>
  </si>
  <si>
    <t>ASHFAQ UR RAHMAN</t>
  </si>
  <si>
    <t>1560299064181</t>
  </si>
  <si>
    <t>Mohallah issa khiel pO kokarai swat</t>
  </si>
  <si>
    <t>3429620383</t>
  </si>
  <si>
    <t>HAIDAR ALI</t>
  </si>
  <si>
    <t>PAI MOHAMMAD</t>
  </si>
  <si>
    <t>1560703808279</t>
  </si>
  <si>
    <t>Jambil PO Kokarai Tehsil Babozai District Swat</t>
  </si>
  <si>
    <t>3439238430</t>
  </si>
  <si>
    <t>ADNAN HAROON</t>
  </si>
  <si>
    <t>HAROON RASHID</t>
  </si>
  <si>
    <t>1560264673161</t>
  </si>
  <si>
    <t>village and post office kokarai district swat</t>
  </si>
  <si>
    <t>3449830141</t>
  </si>
  <si>
    <t>MAJEED KHAN</t>
  </si>
  <si>
    <t>AYUB KHAN</t>
  </si>
  <si>
    <t>1560295076233</t>
  </si>
  <si>
    <t>Mohallah Fateh Khan Kheil Kokarai</t>
  </si>
  <si>
    <t>3417545454</t>
  </si>
  <si>
    <t>IZHAR AHMAD</t>
  </si>
  <si>
    <t>FAZLE SUBHAN</t>
  </si>
  <si>
    <t>1560703430193</t>
  </si>
  <si>
    <t>Kokarai swat</t>
  </si>
  <si>
    <t>3139263696</t>
  </si>
  <si>
    <t>SANGEEN KHAN</t>
  </si>
  <si>
    <t>MUHAMMAD IQBAL</t>
  </si>
  <si>
    <t>1560274092695</t>
  </si>
  <si>
    <t>Mohallah Garasa Kokarai</t>
  </si>
  <si>
    <t>3439557369</t>
  </si>
  <si>
    <t>JAMAL AHMAD</t>
  </si>
  <si>
    <t>NADIR KHAN</t>
  </si>
  <si>
    <t>1560221373833</t>
  </si>
  <si>
    <t>Mohalla Garasa village and post office kokarai swat</t>
  </si>
  <si>
    <t>3479863886</t>
  </si>
  <si>
    <t>ISMAIL KHAN</t>
  </si>
  <si>
    <t>MUHAMMAD SIRAJ</t>
  </si>
  <si>
    <t>1560203433505</t>
  </si>
  <si>
    <t>Village kokarai tehsil babuzai distt Swat</t>
  </si>
  <si>
    <t>3470808770</t>
  </si>
  <si>
    <t>MUHAMMAD IJAZ</t>
  </si>
  <si>
    <t>GUL YAR</t>
  </si>
  <si>
    <t>1560703403951</t>
  </si>
  <si>
    <t>Moh  usman khel villeg and post office kokarai tehsil babuzai district swat</t>
  </si>
  <si>
    <t>3449660618</t>
  </si>
  <si>
    <t>IBRAR AHMAD</t>
  </si>
  <si>
    <t>SHAH HOSH</t>
  </si>
  <si>
    <t>1560703899289</t>
  </si>
  <si>
    <t>As above</t>
  </si>
  <si>
    <t>3453395570</t>
  </si>
  <si>
    <t>FAYAZ ALI</t>
  </si>
  <si>
    <t>MIAN NOOR SHAD</t>
  </si>
  <si>
    <t>1560703870571</t>
  </si>
  <si>
    <t>Village Jambil Tehsil Babozai District Swat</t>
  </si>
  <si>
    <t>3059128944</t>
  </si>
  <si>
    <t>ADNAN</t>
  </si>
  <si>
    <t>IQBAL HUSSAIN</t>
  </si>
  <si>
    <t>1560703696497</t>
  </si>
  <si>
    <t>Koz cham jambil</t>
  </si>
  <si>
    <t>3459459261</t>
  </si>
  <si>
    <t>HAZRAT ALI</t>
  </si>
  <si>
    <t>SHER AFZAL</t>
  </si>
  <si>
    <t>1560703532785</t>
  </si>
  <si>
    <t>Moh  Galka village kokarai tehsil babozai swat</t>
  </si>
  <si>
    <t>3449640245</t>
  </si>
  <si>
    <t>SAIF ULLAH</t>
  </si>
  <si>
    <t>USMAN ALI</t>
  </si>
  <si>
    <t>1560279018631</t>
  </si>
  <si>
    <t>village and po jambil distt swat</t>
  </si>
  <si>
    <t>3088918910</t>
  </si>
  <si>
    <t>ASIM SHAH</t>
  </si>
  <si>
    <t>NADAR SHAH</t>
  </si>
  <si>
    <t>1560229442219</t>
  </si>
  <si>
    <t>Mohalla muhammad khel village and post office jambil swat</t>
  </si>
  <si>
    <t>3408282858</t>
  </si>
  <si>
    <t>BARKAT ALI</t>
  </si>
  <si>
    <t>MAHABAT KHAN</t>
  </si>
  <si>
    <t>1560224145479</t>
  </si>
  <si>
    <t>Moh Musa kheil Kokarai Swat</t>
  </si>
  <si>
    <t>3422253322</t>
  </si>
  <si>
    <t>ASMAT ALI</t>
  </si>
  <si>
    <t>SARDAR MIAN</t>
  </si>
  <si>
    <t>1560704309815</t>
  </si>
  <si>
    <t>Moh  Miangano chum kokarai swat</t>
  </si>
  <si>
    <t>3369141042</t>
  </si>
  <si>
    <t>SHAKIL AHMAD</t>
  </si>
  <si>
    <t>FAIZ ULLAH KHAN</t>
  </si>
  <si>
    <t>1560703640775</t>
  </si>
  <si>
    <t>Kokarai Swat</t>
  </si>
  <si>
    <t>3470192446</t>
  </si>
  <si>
    <t>NISAR KHAN</t>
  </si>
  <si>
    <t>MUHAMMAD AYUB KHAN</t>
  </si>
  <si>
    <t>1560291241739</t>
  </si>
  <si>
    <t>Village jambil po box kokarai</t>
  </si>
  <si>
    <t>3452665382</t>
  </si>
  <si>
    <t>SHAH KHAN</t>
  </si>
  <si>
    <t>FAZAL MUHAMMAD</t>
  </si>
  <si>
    <t>1560241637259</t>
  </si>
  <si>
    <t>Mohallah mian gano cham kokarai tehsil babuzai district Swat</t>
  </si>
  <si>
    <t>3449665659</t>
  </si>
  <si>
    <t>SHAHID KHAN</t>
  </si>
  <si>
    <t>ALAMGIR KHAN</t>
  </si>
  <si>
    <t>1560703935891</t>
  </si>
  <si>
    <t>Mohallah Fateh Khankheil Kokarai Tehsil Babozi District Swat</t>
  </si>
  <si>
    <t>3451908136</t>
  </si>
  <si>
    <t>SHAFIQ UR RAHMAN</t>
  </si>
  <si>
    <t>1560703419775</t>
  </si>
  <si>
    <t>Same</t>
  </si>
  <si>
    <t>3463656131</t>
  </si>
  <si>
    <t>FAZAL WAHAB</t>
  </si>
  <si>
    <t>AKBAR ALI</t>
  </si>
  <si>
    <t>1560703962337</t>
  </si>
  <si>
    <t>Village Burn Kokarai Tehsil Babozai District Swat</t>
  </si>
  <si>
    <t>3463254376</t>
  </si>
  <si>
    <t>NAVEED UR RAHMAN</t>
  </si>
  <si>
    <t>HABIB UR RAHMAN</t>
  </si>
  <si>
    <t>1560249725511</t>
  </si>
  <si>
    <t>Village kokarai district swat</t>
  </si>
  <si>
    <t>3460442529</t>
  </si>
  <si>
    <t>SAYYED SARDAR BADSHAH</t>
  </si>
  <si>
    <t>MIAN BADSHAH</t>
  </si>
  <si>
    <t>1560263074179</t>
  </si>
  <si>
    <t>Jambil swat</t>
  </si>
  <si>
    <t>3409275730</t>
  </si>
  <si>
    <t>ABID KARAM</t>
  </si>
  <si>
    <t>MUHAMMAD KARAM</t>
  </si>
  <si>
    <t>1560703638323</t>
  </si>
  <si>
    <t>Mohalla Usman Khail Village PO Kokarai Tehsil Baboxai District Swat</t>
  </si>
  <si>
    <t>3479689996</t>
  </si>
  <si>
    <t>FAZAL HUSSAIN</t>
  </si>
  <si>
    <t>FAZAL WADOOD</t>
  </si>
  <si>
    <t>1560703398409</t>
  </si>
  <si>
    <t>Mohalla Banr village Kokarai tehsil babozai district swat</t>
  </si>
  <si>
    <t>3420018757</t>
  </si>
  <si>
    <t>LATIF UR RAHMAN</t>
  </si>
  <si>
    <t>GUL NABI</t>
  </si>
  <si>
    <t>1560286318007</t>
  </si>
  <si>
    <t>jambil swat</t>
  </si>
  <si>
    <t>3441982346</t>
  </si>
  <si>
    <t>ATTEEQUR RAHMAN</t>
  </si>
  <si>
    <t>ISHFAQ UR RAHMAN</t>
  </si>
  <si>
    <t>1560703419795</t>
  </si>
  <si>
    <t>Mohallah issa khiel PO kokarai swat</t>
  </si>
  <si>
    <t>3159651375</t>
  </si>
  <si>
    <t>SHERAZ BABAR</t>
  </si>
  <si>
    <t>ZAHIR SHAH</t>
  </si>
  <si>
    <t>1560703862157</t>
  </si>
  <si>
    <t>3489251122</t>
  </si>
  <si>
    <t>MOHAMMAD BABAR</t>
  </si>
  <si>
    <t>AFARIN KHAN</t>
  </si>
  <si>
    <t>1560703642457</t>
  </si>
  <si>
    <t>Mohalla Essa Khail V PO Kokarai Tehsil Babozai District Swat</t>
  </si>
  <si>
    <t>3463234948</t>
  </si>
  <si>
    <t>MUHAMMAD AYAZ</t>
  </si>
  <si>
    <t>MUHAMMAD RASHAD</t>
  </si>
  <si>
    <t>1560703815805</t>
  </si>
  <si>
    <t>moh fateh khan khail kokarai tehsil babozai district swat</t>
  </si>
  <si>
    <t>3450055068</t>
  </si>
  <si>
    <t>REHAN KHAN</t>
  </si>
  <si>
    <t>BAWAR KHAN</t>
  </si>
  <si>
    <t>1560281872211</t>
  </si>
  <si>
    <t>moh musakhel bar palaw kokarai swat</t>
  </si>
  <si>
    <t>3451908124</t>
  </si>
  <si>
    <t>ABDUR RAHMAN</t>
  </si>
  <si>
    <t>BAKHT ZAREEN</t>
  </si>
  <si>
    <t>1560703885213</t>
  </si>
  <si>
    <t>Chalk kokarai</t>
  </si>
  <si>
    <t>3429669556</t>
  </si>
  <si>
    <t>IKRAMULLAH</t>
  </si>
  <si>
    <t>GUL SHAN</t>
  </si>
  <si>
    <t>1560228066087</t>
  </si>
  <si>
    <t>Jambil Swat</t>
  </si>
  <si>
    <t>3467166346</t>
  </si>
  <si>
    <t>SHAHAB ANWAR</t>
  </si>
  <si>
    <t>MUHAMMAD ANWAR</t>
  </si>
  <si>
    <t>1560703881173</t>
  </si>
  <si>
    <t>kokarai swat</t>
  </si>
  <si>
    <t>3497298019</t>
  </si>
  <si>
    <t>JUNAID UR RAHMAN</t>
  </si>
  <si>
    <t>KHALIL UR RAHMAN</t>
  </si>
  <si>
    <t>1560223044935</t>
  </si>
  <si>
    <t>3465571711</t>
  </si>
  <si>
    <t>SHAHID ALI</t>
  </si>
  <si>
    <t>MUSHARAF KHAN</t>
  </si>
  <si>
    <t>1560703666359</t>
  </si>
  <si>
    <t>Kokarai</t>
  </si>
  <si>
    <t>3452729996</t>
  </si>
  <si>
    <t>ABID ALI</t>
  </si>
  <si>
    <t>FAZAL MABOOD</t>
  </si>
  <si>
    <t>1560703833777</t>
  </si>
  <si>
    <t>bara cham jambil swat</t>
  </si>
  <si>
    <t>3439080363</t>
  </si>
  <si>
    <t>RAZA ULLAH</t>
  </si>
  <si>
    <t>AHMAD</t>
  </si>
  <si>
    <t>1560255232489</t>
  </si>
  <si>
    <t>Moh fateh Khan kheil kokarai Teh Babuzai Distt Swat</t>
  </si>
  <si>
    <t>3436716263</t>
  </si>
  <si>
    <t>SHAHAB AHMAD KHAN</t>
  </si>
  <si>
    <t>MUHAMMAD SATTAR</t>
  </si>
  <si>
    <t>1560250643603</t>
  </si>
  <si>
    <t>Village and Post office Kokarai Babuzai Swat</t>
  </si>
  <si>
    <t>3449018925</t>
  </si>
  <si>
    <t>SHARAFAT ALI</t>
  </si>
  <si>
    <t>MIAN ABDUR RASHID</t>
  </si>
  <si>
    <t>1560703896741</t>
  </si>
  <si>
    <t>Village jambil tehsile babuzai  district swat</t>
  </si>
  <si>
    <t>3463365018</t>
  </si>
  <si>
    <t>ROOHULLAH</t>
  </si>
  <si>
    <t>HABIB AHMAD</t>
  </si>
  <si>
    <t>1560282110647</t>
  </si>
  <si>
    <t>moh miagan cham Kokarai tehsil babozai district   swat</t>
  </si>
  <si>
    <t>3439383520</t>
  </si>
  <si>
    <t>IMDAD ULLAH</t>
  </si>
  <si>
    <t>IKRAM ULLAH</t>
  </si>
  <si>
    <t>1560209560229</t>
  </si>
  <si>
    <t>Mohalla banr village and post office kokarai swat</t>
  </si>
  <si>
    <t>3439806036</t>
  </si>
  <si>
    <t>RIZWAN AHMAD</t>
  </si>
  <si>
    <t>RAZA SHAH</t>
  </si>
  <si>
    <t>1560292212239</t>
  </si>
  <si>
    <t>village parona post office jambil tehsil babozae district swat</t>
  </si>
  <si>
    <t>3149727672</t>
  </si>
  <si>
    <t>FARMAN ALI</t>
  </si>
  <si>
    <t>SULTANAT KHAN</t>
  </si>
  <si>
    <t>1560214707431</t>
  </si>
  <si>
    <t>village and post office kokarai tehsil and distt swat</t>
  </si>
  <si>
    <t>3453694232</t>
  </si>
  <si>
    <t>MUHAMMAD SOHAIL</t>
  </si>
  <si>
    <t>MUHAMMAD GHAFFAR</t>
  </si>
  <si>
    <t>1560232302611</t>
  </si>
  <si>
    <t>Mohalla janam khel village kokarai tahsil babuzai district swa</t>
  </si>
  <si>
    <t>3497298029</t>
  </si>
  <si>
    <t>KASHIF ALI</t>
  </si>
  <si>
    <t>KHADIM KHAN</t>
  </si>
  <si>
    <t>1560703723939</t>
  </si>
  <si>
    <t>Village Jambil PO Kokarai Tehsil Babuzai Swat</t>
  </si>
  <si>
    <t>3125341597</t>
  </si>
  <si>
    <t>SHALYAR</t>
  </si>
  <si>
    <t>1560703826711</t>
  </si>
  <si>
    <t>Garrasa kokarai</t>
  </si>
  <si>
    <t>3452717239</t>
  </si>
  <si>
    <t>AHSAN AYAZ FAROOQI</t>
  </si>
  <si>
    <t>MOHAMMAD AYAZ FAROQI</t>
  </si>
  <si>
    <t>1560703711115</t>
  </si>
  <si>
    <t>village and PO Kokarai</t>
  </si>
  <si>
    <t>3159495110</t>
  </si>
  <si>
    <t>NUMAN</t>
  </si>
  <si>
    <t>MUHAMMAD RAHIM</t>
  </si>
  <si>
    <t>1560704107231</t>
  </si>
  <si>
    <t>3422273918</t>
  </si>
  <si>
    <t>KHESRO KHAN</t>
  </si>
  <si>
    <t>1560254606151</t>
  </si>
  <si>
    <t>Mohala esssakhel village and post office kokarai district swat</t>
  </si>
  <si>
    <t>3429665528</t>
  </si>
  <si>
    <t>ANWAR SYED</t>
  </si>
  <si>
    <t>ABDUL WAHID</t>
  </si>
  <si>
    <t>1560704146107</t>
  </si>
  <si>
    <t>Jambil mohallah karera</t>
  </si>
  <si>
    <t>3088918083</t>
  </si>
  <si>
    <t>INAYAT UR RAHMAN ARSHAD</t>
  </si>
  <si>
    <t>ABDUL QAYYUM</t>
  </si>
  <si>
    <t>1560283261389</t>
  </si>
  <si>
    <t>mohallah Mianganu cahm Kokarai swat</t>
  </si>
  <si>
    <t>3139136867</t>
  </si>
  <si>
    <t>MUHAMMAD JUNAID</t>
  </si>
  <si>
    <t>1560225058395</t>
  </si>
  <si>
    <t>mohallah usman khel village and po kokarai</t>
  </si>
  <si>
    <t>3149743387</t>
  </si>
  <si>
    <t>MASTAN KHAN</t>
  </si>
  <si>
    <t>1560703645957</t>
  </si>
  <si>
    <t>Moh  Essakhel village and p o kokarai swat</t>
  </si>
  <si>
    <t>3469114789</t>
  </si>
  <si>
    <t>MUHAMMAD RIAZ</t>
  </si>
  <si>
    <t>MUHAMMAD KAMAL</t>
  </si>
  <si>
    <t>1560704278069</t>
  </si>
  <si>
    <t>Mohalla Muhammad Khel village jambil swat</t>
  </si>
  <si>
    <t>3169643203</t>
  </si>
  <si>
    <t>MUHAMMAD ABRAR UDDIN</t>
  </si>
  <si>
    <t>MOHAMMAD ROSHAN</t>
  </si>
  <si>
    <t>1560204789235</t>
  </si>
  <si>
    <t>Mohallah myagan village kokarai district swat kpk pakistan</t>
  </si>
  <si>
    <t>3449684091</t>
  </si>
  <si>
    <t>SAQIB IQBAL</t>
  </si>
  <si>
    <t>1560703958215</t>
  </si>
  <si>
    <t>Village and post office kokarai district swat</t>
  </si>
  <si>
    <t>3489007241</t>
  </si>
  <si>
    <t>MEHRAN KHAN JAVED</t>
  </si>
  <si>
    <t>MOHAMMAD JAVED</t>
  </si>
  <si>
    <t>1560704309149</t>
  </si>
  <si>
    <t>Mohallah Fateh Khan Kheil Kokarai Swat</t>
  </si>
  <si>
    <t>3480293570</t>
  </si>
  <si>
    <t>MOHAMMAD IRFAN KHAN JAVID</t>
  </si>
  <si>
    <t>MOHAMMAD JAVID</t>
  </si>
  <si>
    <t>1560703514149</t>
  </si>
  <si>
    <t>Mohallah fateh khan kokarai swat</t>
  </si>
  <si>
    <t>3411952115</t>
  </si>
  <si>
    <t>ZEESHAN AHMAD</t>
  </si>
  <si>
    <t>HAZRAT RAHIM</t>
  </si>
  <si>
    <t>1560703775265</t>
  </si>
  <si>
    <t>Janam kheil kokarai tehsil babozai District swat</t>
  </si>
  <si>
    <t>3109795953</t>
  </si>
  <si>
    <t>S.No</t>
  </si>
  <si>
    <t>DOB</t>
  </si>
  <si>
    <t>3109795954</t>
  </si>
  <si>
    <t>MUHAMMAD SAJID KHAN</t>
  </si>
  <si>
    <t>SHUJAMAT KHAN</t>
  </si>
  <si>
    <t>1560254471689</t>
  </si>
  <si>
    <t>Refusal from PST Post</t>
  </si>
  <si>
    <t>M.Phil after due date</t>
  </si>
  <si>
    <t xml:space="preserve">4Th TENTATIVE MERIT LIST OF PST MALE 2022 UNION COUNCIL KOKARAI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</si>
</sst>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11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Q4390"/>
  <sheetViews>
    <sheetView tabSelected="1" view="pageBreakPreview" topLeftCell="K1" zoomScale="89" zoomScaleNormal="100" zoomScaleSheetLayoutView="89" workbookViewId="0">
      <selection activeCell="AL5" sqref="AL5"/>
    </sheetView>
  </sheetViews>
  <sheetFormatPr defaultRowHeight="15.75" x14ac:dyDescent="0.25"/>
  <cols>
    <col min="1" max="2" width="3.25" style="29" customWidth="1"/>
    <col min="3" max="3" width="3.625" style="29" customWidth="1"/>
    <col min="4" max="4" width="7" style="31" customWidth="1"/>
    <col min="5" max="5" width="9" style="32" customWidth="1"/>
    <col min="6" max="6" width="8.125" style="33" customWidth="1"/>
    <col min="7" max="8" width="10.87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5.37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4.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7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x14ac:dyDescent="0.25">
      <c r="C1" s="49" t="s">
        <v>401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</row>
    <row r="2" spans="1:43" customFormat="1" ht="15.75" customHeight="1" x14ac:dyDescent="0.25">
      <c r="B2" s="40"/>
      <c r="C2" s="41"/>
      <c r="D2" s="55" t="s">
        <v>0</v>
      </c>
      <c r="E2" s="56" t="s">
        <v>1</v>
      </c>
      <c r="F2" s="55" t="s">
        <v>2</v>
      </c>
      <c r="G2" s="55" t="s">
        <v>3</v>
      </c>
      <c r="H2" s="59" t="s">
        <v>394</v>
      </c>
      <c r="I2" s="57" t="s">
        <v>4</v>
      </c>
      <c r="J2" s="61" t="s">
        <v>5</v>
      </c>
      <c r="K2" s="61" t="s">
        <v>6</v>
      </c>
      <c r="L2" s="55" t="s">
        <v>7</v>
      </c>
      <c r="M2" s="53" t="s">
        <v>8</v>
      </c>
      <c r="N2" s="53"/>
      <c r="O2" s="53"/>
      <c r="P2" s="53" t="s">
        <v>9</v>
      </c>
      <c r="Q2" s="53"/>
      <c r="R2" s="53"/>
      <c r="S2" s="53" t="s">
        <v>10</v>
      </c>
      <c r="T2" s="53"/>
      <c r="U2" s="53"/>
      <c r="V2" s="53" t="s">
        <v>11</v>
      </c>
      <c r="W2" s="53"/>
      <c r="X2" s="53"/>
      <c r="Y2" s="53" t="s">
        <v>12</v>
      </c>
      <c r="Z2" s="53"/>
      <c r="AA2" s="53"/>
      <c r="AB2" s="53" t="s">
        <v>13</v>
      </c>
      <c r="AC2" s="53"/>
      <c r="AD2" s="53"/>
      <c r="AE2" s="53" t="s">
        <v>14</v>
      </c>
      <c r="AF2" s="53"/>
      <c r="AG2" s="53"/>
      <c r="AH2" s="53" t="s">
        <v>15</v>
      </c>
      <c r="AI2" s="53"/>
      <c r="AJ2" s="53"/>
      <c r="AK2" s="53" t="s">
        <v>16</v>
      </c>
      <c r="AL2" s="53"/>
      <c r="AM2" s="53"/>
      <c r="AN2" s="54" t="s">
        <v>17</v>
      </c>
      <c r="AO2" s="50" t="s">
        <v>18</v>
      </c>
      <c r="AP2" s="51" t="s">
        <v>19</v>
      </c>
    </row>
    <row r="3" spans="1:43" customFormat="1" ht="45" x14ac:dyDescent="0.25">
      <c r="A3" s="47" t="s">
        <v>393</v>
      </c>
      <c r="B3" s="47"/>
      <c r="C3" s="48"/>
      <c r="D3" s="55"/>
      <c r="E3" s="56"/>
      <c r="F3" s="55"/>
      <c r="G3" s="55"/>
      <c r="H3" s="60"/>
      <c r="I3" s="58"/>
      <c r="J3" s="61"/>
      <c r="K3" s="61"/>
      <c r="L3" s="55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4"/>
      <c r="AO3" s="50"/>
      <c r="AP3" s="52"/>
    </row>
    <row r="4" spans="1:43" customFormat="1" ht="47.25" x14ac:dyDescent="0.25">
      <c r="A4" s="37">
        <v>1</v>
      </c>
      <c r="B4" s="37">
        <v>1</v>
      </c>
      <c r="C4" s="37">
        <v>1</v>
      </c>
      <c r="D4" s="3" t="s">
        <v>23</v>
      </c>
      <c r="E4" s="4">
        <v>382225</v>
      </c>
      <c r="F4" s="5" t="s">
        <v>24</v>
      </c>
      <c r="G4" s="5" t="s">
        <v>25</v>
      </c>
      <c r="H4" s="38">
        <v>36254</v>
      </c>
      <c r="I4" s="6" t="s">
        <v>26</v>
      </c>
      <c r="J4" s="7" t="s">
        <v>27</v>
      </c>
      <c r="K4" s="8" t="s">
        <v>28</v>
      </c>
      <c r="L4" s="9">
        <v>67</v>
      </c>
      <c r="M4" s="10">
        <v>902</v>
      </c>
      <c r="N4" s="10">
        <v>1050</v>
      </c>
      <c r="O4" s="11">
        <f t="shared" ref="O4" si="0">M4*20/N4</f>
        <v>17.18095238095238</v>
      </c>
      <c r="P4" s="10">
        <v>806</v>
      </c>
      <c r="Q4" s="10">
        <v>1100</v>
      </c>
      <c r="R4" s="11">
        <f>P4*20/Q4</f>
        <v>14.654545454545454</v>
      </c>
      <c r="S4" s="10" t="s">
        <v>29</v>
      </c>
      <c r="T4" s="10" t="s">
        <v>29</v>
      </c>
      <c r="U4" s="11">
        <v>0</v>
      </c>
      <c r="V4" s="10">
        <v>3597</v>
      </c>
      <c r="W4" s="10">
        <v>4400</v>
      </c>
      <c r="X4" s="11">
        <f t="shared" ref="X4" si="1">V4*40/W4</f>
        <v>32.700000000000003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4">
        <f t="shared" ref="AN4" si="2">L4+O4+R4+U4+X4+AA4+AD4+AG4+AJ4+AM4</f>
        <v>131.53549783549784</v>
      </c>
      <c r="AO4" s="14" t="s">
        <v>30</v>
      </c>
      <c r="AP4" s="15" t="s">
        <v>31</v>
      </c>
      <c r="AQ4" s="46" t="s">
        <v>399</v>
      </c>
    </row>
    <row r="5" spans="1:43" customFormat="1" ht="47.25" x14ac:dyDescent="0.25">
      <c r="A5" s="37">
        <v>2</v>
      </c>
      <c r="B5" s="37">
        <v>2</v>
      </c>
      <c r="C5" s="37">
        <v>2</v>
      </c>
      <c r="D5" s="3" t="s">
        <v>23</v>
      </c>
      <c r="E5" s="4">
        <v>382347</v>
      </c>
      <c r="F5" s="5" t="s">
        <v>32</v>
      </c>
      <c r="G5" s="5" t="s">
        <v>33</v>
      </c>
      <c r="H5" s="38">
        <v>34393</v>
      </c>
      <c r="I5" s="6" t="s">
        <v>34</v>
      </c>
      <c r="J5" s="7" t="s">
        <v>27</v>
      </c>
      <c r="K5" s="8" t="s">
        <v>28</v>
      </c>
      <c r="L5" s="9">
        <v>67</v>
      </c>
      <c r="M5" s="10">
        <v>740</v>
      </c>
      <c r="N5" s="10">
        <v>1050</v>
      </c>
      <c r="O5" s="11">
        <f t="shared" ref="O5:O26" si="3">M5*20/N5</f>
        <v>14.095238095238095</v>
      </c>
      <c r="P5" s="10">
        <v>749</v>
      </c>
      <c r="Q5" s="10">
        <v>1100</v>
      </c>
      <c r="R5" s="11">
        <f>P5*20/Q5</f>
        <v>13.618181818181819</v>
      </c>
      <c r="S5" s="10" t="s">
        <v>29</v>
      </c>
      <c r="T5" s="10" t="s">
        <v>29</v>
      </c>
      <c r="U5" s="11">
        <v>0</v>
      </c>
      <c r="V5" s="10">
        <v>3612</v>
      </c>
      <c r="W5" s="10">
        <v>4900</v>
      </c>
      <c r="X5" s="11">
        <f t="shared" ref="X5:X11" si="4">V5*40/W5</f>
        <v>29.485714285714284</v>
      </c>
      <c r="Y5" s="10" t="s">
        <v>29</v>
      </c>
      <c r="Z5" s="10" t="s">
        <v>29</v>
      </c>
      <c r="AA5" s="12">
        <v>0</v>
      </c>
      <c r="AB5" s="10">
        <v>1256</v>
      </c>
      <c r="AC5" s="10">
        <v>1800</v>
      </c>
      <c r="AD5" s="11">
        <f>AB5*5/AC5</f>
        <v>3.4888888888888889</v>
      </c>
      <c r="AE5" s="10">
        <v>777</v>
      </c>
      <c r="AF5" s="10">
        <v>1200</v>
      </c>
      <c r="AG5" s="13">
        <f>AE5*5/AF5</f>
        <v>3.2374999999999998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44">
        <f t="shared" ref="AN5:AN36" si="5">L5+O5+R5+U5+X5+AA5+AD5+AG5+AJ5+AM5</f>
        <v>130.92552308802311</v>
      </c>
      <c r="AO5" s="14" t="s">
        <v>35</v>
      </c>
      <c r="AP5" s="15" t="s">
        <v>36</v>
      </c>
    </row>
    <row r="6" spans="1:43" customFormat="1" ht="47.25" x14ac:dyDescent="0.25">
      <c r="A6" s="37">
        <v>3</v>
      </c>
      <c r="B6" s="37">
        <v>3</v>
      </c>
      <c r="C6" s="37">
        <v>3</v>
      </c>
      <c r="D6" s="3" t="s">
        <v>23</v>
      </c>
      <c r="E6" s="4">
        <v>365113</v>
      </c>
      <c r="F6" s="5" t="s">
        <v>37</v>
      </c>
      <c r="G6" s="5" t="s">
        <v>38</v>
      </c>
      <c r="H6" s="38">
        <v>36069</v>
      </c>
      <c r="I6" s="6" t="s">
        <v>39</v>
      </c>
      <c r="J6" s="7" t="s">
        <v>27</v>
      </c>
      <c r="K6" s="8" t="s">
        <v>28</v>
      </c>
      <c r="L6" s="9">
        <v>65</v>
      </c>
      <c r="M6" s="10">
        <v>982</v>
      </c>
      <c r="N6" s="10">
        <v>1100</v>
      </c>
      <c r="O6" s="11">
        <f t="shared" si="3"/>
        <v>17.854545454545455</v>
      </c>
      <c r="P6" s="10">
        <v>850</v>
      </c>
      <c r="Q6" s="10">
        <v>1100</v>
      </c>
      <c r="R6" s="11">
        <f>P6*20/Q6</f>
        <v>15.454545454545455</v>
      </c>
      <c r="S6" s="10" t="s">
        <v>29</v>
      </c>
      <c r="T6" s="10" t="s">
        <v>29</v>
      </c>
      <c r="U6" s="11">
        <v>0</v>
      </c>
      <c r="V6" s="10">
        <v>3519</v>
      </c>
      <c r="W6" s="10">
        <v>4500</v>
      </c>
      <c r="X6" s="11">
        <f t="shared" si="4"/>
        <v>31.28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4">
        <f t="shared" si="5"/>
        <v>129.58909090909091</v>
      </c>
      <c r="AO6" s="14" t="s">
        <v>40</v>
      </c>
      <c r="AP6" s="15" t="s">
        <v>41</v>
      </c>
    </row>
    <row r="7" spans="1:43" customFormat="1" ht="47.25" x14ac:dyDescent="0.25">
      <c r="A7" s="37">
        <v>4</v>
      </c>
      <c r="B7" s="37">
        <v>4</v>
      </c>
      <c r="C7" s="37">
        <v>4</v>
      </c>
      <c r="D7" s="3" t="s">
        <v>23</v>
      </c>
      <c r="E7" s="4">
        <v>367082</v>
      </c>
      <c r="F7" s="5" t="s">
        <v>42</v>
      </c>
      <c r="G7" s="5" t="s">
        <v>43</v>
      </c>
      <c r="H7" s="38">
        <v>36159</v>
      </c>
      <c r="I7" s="6" t="s">
        <v>44</v>
      </c>
      <c r="J7" s="7" t="s">
        <v>27</v>
      </c>
      <c r="K7" s="8" t="s">
        <v>28</v>
      </c>
      <c r="L7" s="9">
        <v>62</v>
      </c>
      <c r="M7" s="10">
        <v>902</v>
      </c>
      <c r="N7" s="10">
        <v>1100</v>
      </c>
      <c r="O7" s="11">
        <f t="shared" si="3"/>
        <v>16.399999999999999</v>
      </c>
      <c r="P7" s="10">
        <v>800</v>
      </c>
      <c r="Q7" s="10">
        <v>1100</v>
      </c>
      <c r="R7" s="11">
        <f>P7*20/Q7</f>
        <v>14.545454545454545</v>
      </c>
      <c r="S7" s="10" t="s">
        <v>29</v>
      </c>
      <c r="T7" s="10" t="s">
        <v>29</v>
      </c>
      <c r="U7" s="11">
        <v>0</v>
      </c>
      <c r="V7" s="10">
        <v>3866</v>
      </c>
      <c r="W7" s="10">
        <v>4400</v>
      </c>
      <c r="X7" s="11">
        <f t="shared" si="4"/>
        <v>35.145454545454548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4">
        <f t="shared" si="5"/>
        <v>128.09090909090909</v>
      </c>
      <c r="AO7" s="14" t="s">
        <v>45</v>
      </c>
      <c r="AP7" s="15" t="s">
        <v>46</v>
      </c>
      <c r="AQ7" s="45" t="s">
        <v>399</v>
      </c>
    </row>
    <row r="8" spans="1:43" customFormat="1" ht="47.25" x14ac:dyDescent="0.25">
      <c r="A8" s="37">
        <v>5</v>
      </c>
      <c r="B8" s="37">
        <v>5</v>
      </c>
      <c r="C8" s="37">
        <v>17</v>
      </c>
      <c r="D8" s="3" t="s">
        <v>23</v>
      </c>
      <c r="E8" s="4">
        <v>380227</v>
      </c>
      <c r="F8" s="5" t="s">
        <v>107</v>
      </c>
      <c r="G8" s="5" t="s">
        <v>108</v>
      </c>
      <c r="H8" s="38">
        <v>33592</v>
      </c>
      <c r="I8" s="6" t="s">
        <v>109</v>
      </c>
      <c r="J8" s="7" t="s">
        <v>27</v>
      </c>
      <c r="K8" s="8" t="s">
        <v>28</v>
      </c>
      <c r="L8" s="9">
        <v>64</v>
      </c>
      <c r="M8" s="10">
        <v>664</v>
      </c>
      <c r="N8" s="10">
        <v>900</v>
      </c>
      <c r="O8" s="11">
        <f t="shared" si="3"/>
        <v>14.755555555555556</v>
      </c>
      <c r="P8" s="10">
        <v>2242</v>
      </c>
      <c r="Q8" s="10">
        <v>3550</v>
      </c>
      <c r="R8" s="11">
        <v>12.6</v>
      </c>
      <c r="S8" s="10" t="s">
        <v>29</v>
      </c>
      <c r="T8" s="10" t="s">
        <v>29</v>
      </c>
      <c r="U8" s="11">
        <v>0</v>
      </c>
      <c r="V8" s="10">
        <v>2864</v>
      </c>
      <c r="W8" s="10">
        <v>3700</v>
      </c>
      <c r="X8" s="11">
        <f t="shared" si="4"/>
        <v>30.962162162162162</v>
      </c>
      <c r="Y8" s="10" t="s">
        <v>29</v>
      </c>
      <c r="Z8" s="10" t="s">
        <v>29</v>
      </c>
      <c r="AA8" s="12">
        <v>0</v>
      </c>
      <c r="AB8" s="10">
        <v>1180</v>
      </c>
      <c r="AC8" s="10">
        <v>1800</v>
      </c>
      <c r="AD8" s="11">
        <f>AB8*5/AC8</f>
        <v>3.2777777777777777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4">
        <f t="shared" si="5"/>
        <v>125.59549549549548</v>
      </c>
      <c r="AO8" s="14" t="s">
        <v>110</v>
      </c>
      <c r="AP8" s="15" t="s">
        <v>111</v>
      </c>
    </row>
    <row r="9" spans="1:43" customFormat="1" ht="63" x14ac:dyDescent="0.25">
      <c r="A9" s="37">
        <v>6</v>
      </c>
      <c r="B9" s="37">
        <v>6</v>
      </c>
      <c r="C9" s="37">
        <v>5</v>
      </c>
      <c r="D9" s="3" t="s">
        <v>23</v>
      </c>
      <c r="E9" s="4">
        <v>366728</v>
      </c>
      <c r="F9" s="5" t="s">
        <v>47</v>
      </c>
      <c r="G9" s="5" t="s">
        <v>48</v>
      </c>
      <c r="H9" s="38">
        <v>35451</v>
      </c>
      <c r="I9" s="6" t="s">
        <v>49</v>
      </c>
      <c r="J9" s="7" t="s">
        <v>27</v>
      </c>
      <c r="K9" s="8" t="s">
        <v>28</v>
      </c>
      <c r="L9" s="9">
        <v>62</v>
      </c>
      <c r="M9" s="10">
        <v>900</v>
      </c>
      <c r="N9" s="10">
        <v>1050</v>
      </c>
      <c r="O9" s="11">
        <f t="shared" si="3"/>
        <v>17.142857142857142</v>
      </c>
      <c r="P9" s="10">
        <v>877</v>
      </c>
      <c r="Q9" s="10">
        <v>1100</v>
      </c>
      <c r="R9" s="11">
        <f t="shared" ref="R9:R26" si="6">P9*20/Q9</f>
        <v>15.945454545454545</v>
      </c>
      <c r="S9" s="10" t="s">
        <v>29</v>
      </c>
      <c r="T9" s="10" t="s">
        <v>29</v>
      </c>
      <c r="U9" s="11">
        <v>0</v>
      </c>
      <c r="V9" s="10">
        <v>3528</v>
      </c>
      <c r="W9" s="10">
        <v>4700</v>
      </c>
      <c r="X9" s="11">
        <f t="shared" si="4"/>
        <v>30.025531914893616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44">
        <f t="shared" si="5"/>
        <v>125.1138436032053</v>
      </c>
      <c r="AO9" s="14" t="s">
        <v>50</v>
      </c>
      <c r="AP9" s="15" t="s">
        <v>51</v>
      </c>
      <c r="AQ9" s="42" t="s">
        <v>399</v>
      </c>
    </row>
    <row r="10" spans="1:43" customFormat="1" ht="63" x14ac:dyDescent="0.25">
      <c r="A10" s="37">
        <v>7</v>
      </c>
      <c r="B10" s="37">
        <v>7</v>
      </c>
      <c r="C10" s="37">
        <v>6</v>
      </c>
      <c r="D10" s="3" t="s">
        <v>23</v>
      </c>
      <c r="E10" s="4">
        <v>382335</v>
      </c>
      <c r="F10" s="5" t="s">
        <v>52</v>
      </c>
      <c r="G10" s="5" t="s">
        <v>53</v>
      </c>
      <c r="H10" s="38">
        <v>35723</v>
      </c>
      <c r="I10" s="6" t="s">
        <v>54</v>
      </c>
      <c r="J10" s="7" t="s">
        <v>27</v>
      </c>
      <c r="K10" s="8" t="s">
        <v>28</v>
      </c>
      <c r="L10" s="9">
        <v>58</v>
      </c>
      <c r="M10" s="10">
        <v>910</v>
      </c>
      <c r="N10" s="10">
        <v>1100</v>
      </c>
      <c r="O10" s="11">
        <f t="shared" si="3"/>
        <v>16.545454545454547</v>
      </c>
      <c r="P10" s="10">
        <v>842</v>
      </c>
      <c r="Q10" s="10">
        <v>1100</v>
      </c>
      <c r="R10" s="11">
        <f t="shared" si="6"/>
        <v>15.309090909090909</v>
      </c>
      <c r="S10" s="10" t="s">
        <v>29</v>
      </c>
      <c r="T10" s="10" t="s">
        <v>29</v>
      </c>
      <c r="U10" s="11">
        <v>0</v>
      </c>
      <c r="V10" s="10">
        <v>3761</v>
      </c>
      <c r="W10" s="10">
        <v>4400</v>
      </c>
      <c r="X10" s="11">
        <f t="shared" si="4"/>
        <v>34.190909090909088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44">
        <f t="shared" si="5"/>
        <v>124.04545454545455</v>
      </c>
      <c r="AO10" s="14" t="s">
        <v>55</v>
      </c>
      <c r="AP10" s="15" t="s">
        <v>56</v>
      </c>
    </row>
    <row r="11" spans="1:43" customFormat="1" ht="47.25" x14ac:dyDescent="0.25">
      <c r="A11" s="37">
        <v>8</v>
      </c>
      <c r="B11" s="37">
        <v>8</v>
      </c>
      <c r="C11" s="37">
        <v>7</v>
      </c>
      <c r="D11" s="3" t="s">
        <v>23</v>
      </c>
      <c r="E11" s="4">
        <v>382527</v>
      </c>
      <c r="F11" s="5" t="s">
        <v>57</v>
      </c>
      <c r="G11" s="5" t="s">
        <v>58</v>
      </c>
      <c r="H11" s="38">
        <v>34802</v>
      </c>
      <c r="I11" s="6" t="s">
        <v>59</v>
      </c>
      <c r="J11" s="7" t="s">
        <v>27</v>
      </c>
      <c r="K11" s="8" t="s">
        <v>28</v>
      </c>
      <c r="L11" s="9">
        <v>62</v>
      </c>
      <c r="M11" s="10">
        <v>662</v>
      </c>
      <c r="N11" s="10">
        <v>1050</v>
      </c>
      <c r="O11" s="11">
        <f t="shared" si="3"/>
        <v>12.609523809523809</v>
      </c>
      <c r="P11" s="10">
        <v>756</v>
      </c>
      <c r="Q11" s="10">
        <v>1100</v>
      </c>
      <c r="R11" s="11">
        <f t="shared" si="6"/>
        <v>13.745454545454546</v>
      </c>
      <c r="S11" s="10" t="s">
        <v>29</v>
      </c>
      <c r="T11" s="10" t="s">
        <v>29</v>
      </c>
      <c r="U11" s="11">
        <v>0</v>
      </c>
      <c r="V11" s="10">
        <v>3383</v>
      </c>
      <c r="W11" s="10">
        <v>4400</v>
      </c>
      <c r="X11" s="11">
        <f t="shared" si="4"/>
        <v>30.754545454545454</v>
      </c>
      <c r="Y11" s="10" t="s">
        <v>29</v>
      </c>
      <c r="Z11" s="10" t="s">
        <v>29</v>
      </c>
      <c r="AA11" s="12">
        <v>0</v>
      </c>
      <c r="AB11" s="10">
        <v>1287</v>
      </c>
      <c r="AC11" s="10">
        <v>1800</v>
      </c>
      <c r="AD11" s="11">
        <f>AB11*5/AC11</f>
        <v>3.5750000000000002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4">
        <f t="shared" si="5"/>
        <v>122.68452380952381</v>
      </c>
      <c r="AO11" s="14" t="s">
        <v>60</v>
      </c>
      <c r="AP11" s="15" t="s">
        <v>61</v>
      </c>
    </row>
    <row r="12" spans="1:43" customFormat="1" ht="47.25" x14ac:dyDescent="0.25">
      <c r="A12" s="37">
        <v>9</v>
      </c>
      <c r="B12" s="37">
        <v>9</v>
      </c>
      <c r="C12" s="37">
        <v>53</v>
      </c>
      <c r="D12" s="3" t="s">
        <v>23</v>
      </c>
      <c r="E12" s="4">
        <v>366057</v>
      </c>
      <c r="F12" s="5" t="s">
        <v>284</v>
      </c>
      <c r="G12" s="5" t="s">
        <v>285</v>
      </c>
      <c r="H12" s="38">
        <v>33585</v>
      </c>
      <c r="I12" s="6" t="s">
        <v>286</v>
      </c>
      <c r="J12" s="7" t="s">
        <v>27</v>
      </c>
      <c r="K12" s="8" t="s">
        <v>28</v>
      </c>
      <c r="L12" s="9">
        <v>55</v>
      </c>
      <c r="M12" s="10">
        <v>691</v>
      </c>
      <c r="N12" s="10">
        <v>900</v>
      </c>
      <c r="O12" s="11">
        <f t="shared" si="3"/>
        <v>15.355555555555556</v>
      </c>
      <c r="P12" s="10">
        <v>2434</v>
      </c>
      <c r="Q12" s="10">
        <v>3550</v>
      </c>
      <c r="R12" s="11">
        <f t="shared" si="6"/>
        <v>13.712676056338028</v>
      </c>
      <c r="S12" s="10" t="s">
        <v>29</v>
      </c>
      <c r="T12" s="10" t="s">
        <v>29</v>
      </c>
      <c r="U12" s="11">
        <v>0</v>
      </c>
      <c r="V12" s="10">
        <v>4782</v>
      </c>
      <c r="W12" s="10">
        <v>5600</v>
      </c>
      <c r="X12" s="11">
        <v>34.15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>
        <v>1131</v>
      </c>
      <c r="AI12" s="10">
        <v>1300</v>
      </c>
      <c r="AJ12" s="13">
        <f>AH12*5/AI12</f>
        <v>4.3499999999999996</v>
      </c>
      <c r="AK12" s="10" t="s">
        <v>29</v>
      </c>
      <c r="AL12" s="10" t="s">
        <v>29</v>
      </c>
      <c r="AM12" s="13">
        <v>0</v>
      </c>
      <c r="AN12" s="44">
        <f t="shared" si="5"/>
        <v>122.56823161189357</v>
      </c>
      <c r="AO12" s="14" t="s">
        <v>287</v>
      </c>
      <c r="AP12" s="15" t="s">
        <v>288</v>
      </c>
    </row>
    <row r="13" spans="1:43" customFormat="1" ht="78.75" x14ac:dyDescent="0.25">
      <c r="A13" s="37">
        <v>10</v>
      </c>
      <c r="B13" s="37">
        <v>10</v>
      </c>
      <c r="C13" s="37">
        <v>8</v>
      </c>
      <c r="D13" s="3" t="s">
        <v>23</v>
      </c>
      <c r="E13" s="4">
        <v>357362</v>
      </c>
      <c r="F13" s="5" t="s">
        <v>62</v>
      </c>
      <c r="G13" s="5" t="s">
        <v>63</v>
      </c>
      <c r="H13" s="38">
        <v>35442</v>
      </c>
      <c r="I13" s="6" t="s">
        <v>64</v>
      </c>
      <c r="J13" s="7" t="s">
        <v>27</v>
      </c>
      <c r="K13" s="8" t="s">
        <v>28</v>
      </c>
      <c r="L13" s="9">
        <v>62</v>
      </c>
      <c r="M13" s="10">
        <v>727</v>
      </c>
      <c r="N13" s="10">
        <v>1050</v>
      </c>
      <c r="O13" s="11">
        <f t="shared" si="3"/>
        <v>13.847619047619048</v>
      </c>
      <c r="P13" s="10">
        <v>680</v>
      </c>
      <c r="Q13" s="10">
        <v>1100</v>
      </c>
      <c r="R13" s="11">
        <f t="shared" si="6"/>
        <v>12.363636363636363</v>
      </c>
      <c r="S13" s="10" t="s">
        <v>29</v>
      </c>
      <c r="T13" s="10" t="s">
        <v>29</v>
      </c>
      <c r="U13" s="11">
        <v>0</v>
      </c>
      <c r="V13" s="10">
        <v>3623</v>
      </c>
      <c r="W13" s="10">
        <v>4300</v>
      </c>
      <c r="X13" s="11">
        <f>V13*40/W13</f>
        <v>33.70232558139535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44">
        <f t="shared" si="5"/>
        <v>121.91358099265076</v>
      </c>
      <c r="AO13" s="14" t="s">
        <v>65</v>
      </c>
      <c r="AP13" s="15" t="s">
        <v>66</v>
      </c>
    </row>
    <row r="14" spans="1:43" customFormat="1" ht="78.75" x14ac:dyDescent="0.25">
      <c r="A14" s="37">
        <v>11</v>
      </c>
      <c r="B14" s="37">
        <v>12</v>
      </c>
      <c r="C14" s="37">
        <v>39</v>
      </c>
      <c r="D14" s="3" t="s">
        <v>23</v>
      </c>
      <c r="E14" s="4">
        <v>382524</v>
      </c>
      <c r="F14" s="5" t="s">
        <v>216</v>
      </c>
      <c r="G14" s="5" t="s">
        <v>217</v>
      </c>
      <c r="H14" s="38">
        <v>34619</v>
      </c>
      <c r="I14" s="6" t="s">
        <v>218</v>
      </c>
      <c r="J14" s="7" t="s">
        <v>27</v>
      </c>
      <c r="K14" s="8" t="s">
        <v>28</v>
      </c>
      <c r="L14" s="9">
        <v>53</v>
      </c>
      <c r="M14" s="10">
        <v>755</v>
      </c>
      <c r="N14" s="10">
        <v>1050</v>
      </c>
      <c r="O14" s="11">
        <f t="shared" si="3"/>
        <v>14.380952380952381</v>
      </c>
      <c r="P14" s="10">
        <v>844</v>
      </c>
      <c r="Q14" s="10">
        <v>1100</v>
      </c>
      <c r="R14" s="11">
        <f t="shared" si="6"/>
        <v>15.345454545454546</v>
      </c>
      <c r="S14" s="10" t="s">
        <v>29</v>
      </c>
      <c r="T14" s="10" t="s">
        <v>29</v>
      </c>
      <c r="U14" s="11">
        <v>0</v>
      </c>
      <c r="V14" s="10">
        <v>3653</v>
      </c>
      <c r="W14" s="10">
        <v>4500</v>
      </c>
      <c r="X14" s="11">
        <v>32.47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>
        <v>718</v>
      </c>
      <c r="AI14" s="10">
        <v>1000</v>
      </c>
      <c r="AJ14" s="13">
        <v>3.59</v>
      </c>
      <c r="AK14" s="10" t="s">
        <v>29</v>
      </c>
      <c r="AL14" s="10" t="s">
        <v>29</v>
      </c>
      <c r="AM14" s="13">
        <v>0</v>
      </c>
      <c r="AN14" s="44">
        <f t="shared" si="5"/>
        <v>118.78640692640693</v>
      </c>
      <c r="AO14" s="14" t="s">
        <v>219</v>
      </c>
      <c r="AP14" s="15" t="s">
        <v>220</v>
      </c>
    </row>
    <row r="15" spans="1:43" customFormat="1" ht="63" x14ac:dyDescent="0.25">
      <c r="A15" s="37">
        <v>12</v>
      </c>
      <c r="B15" s="37">
        <v>13</v>
      </c>
      <c r="C15" s="37">
        <v>34</v>
      </c>
      <c r="D15" s="3" t="s">
        <v>23</v>
      </c>
      <c r="E15" s="4">
        <v>382879</v>
      </c>
      <c r="F15" s="5" t="s">
        <v>192</v>
      </c>
      <c r="G15" s="5" t="s">
        <v>193</v>
      </c>
      <c r="H15" s="38">
        <v>35797</v>
      </c>
      <c r="I15" s="6" t="s">
        <v>194</v>
      </c>
      <c r="J15" s="7" t="s">
        <v>27</v>
      </c>
      <c r="K15" s="8" t="s">
        <v>28</v>
      </c>
      <c r="L15" s="9">
        <v>62</v>
      </c>
      <c r="M15" s="10">
        <v>774</v>
      </c>
      <c r="N15" s="10">
        <v>1100</v>
      </c>
      <c r="O15" s="11">
        <f t="shared" si="3"/>
        <v>14.072727272727272</v>
      </c>
      <c r="P15" s="10">
        <v>629</v>
      </c>
      <c r="Q15" s="10">
        <v>1100</v>
      </c>
      <c r="R15" s="11">
        <f t="shared" si="6"/>
        <v>11.436363636363636</v>
      </c>
      <c r="S15" s="10" t="s">
        <v>29</v>
      </c>
      <c r="T15" s="10" t="s">
        <v>29</v>
      </c>
      <c r="U15" s="11">
        <v>0</v>
      </c>
      <c r="V15" s="10">
        <v>3297</v>
      </c>
      <c r="W15" s="10">
        <v>4400</v>
      </c>
      <c r="X15" s="11">
        <v>29.97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44">
        <f t="shared" si="5"/>
        <v>117.47909090909091</v>
      </c>
      <c r="AO15" s="14" t="s">
        <v>195</v>
      </c>
      <c r="AP15" s="15" t="s">
        <v>196</v>
      </c>
    </row>
    <row r="16" spans="1:43" customFormat="1" ht="47.25" x14ac:dyDescent="0.25">
      <c r="A16" s="37">
        <v>13</v>
      </c>
      <c r="B16" s="37">
        <v>15</v>
      </c>
      <c r="C16" s="37">
        <v>35</v>
      </c>
      <c r="D16" s="3" t="s">
        <v>23</v>
      </c>
      <c r="E16" s="4">
        <v>382251</v>
      </c>
      <c r="F16" s="5" t="s">
        <v>197</v>
      </c>
      <c r="G16" s="5" t="s">
        <v>93</v>
      </c>
      <c r="H16" s="38">
        <v>35386</v>
      </c>
      <c r="I16" s="6" t="s">
        <v>198</v>
      </c>
      <c r="J16" s="7" t="s">
        <v>27</v>
      </c>
      <c r="K16" s="8" t="s">
        <v>28</v>
      </c>
      <c r="L16" s="9">
        <v>57</v>
      </c>
      <c r="M16" s="10">
        <v>833</v>
      </c>
      <c r="N16" s="10">
        <v>1050</v>
      </c>
      <c r="O16" s="11">
        <f t="shared" si="3"/>
        <v>15.866666666666667</v>
      </c>
      <c r="P16" s="10">
        <v>722</v>
      </c>
      <c r="Q16" s="10">
        <v>1100</v>
      </c>
      <c r="R16" s="11">
        <f t="shared" si="6"/>
        <v>13.127272727272727</v>
      </c>
      <c r="S16" s="10" t="s">
        <v>29</v>
      </c>
      <c r="T16" s="10" t="s">
        <v>29</v>
      </c>
      <c r="U16" s="11">
        <v>0</v>
      </c>
      <c r="V16" s="10">
        <v>3173</v>
      </c>
      <c r="W16" s="10">
        <v>4200</v>
      </c>
      <c r="X16" s="12">
        <v>30.21</v>
      </c>
      <c r="Y16" s="10"/>
      <c r="Z16" s="10"/>
      <c r="AA16" s="12"/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4">
        <f t="shared" si="5"/>
        <v>116.20393939393941</v>
      </c>
      <c r="AO16" s="14" t="s">
        <v>199</v>
      </c>
      <c r="AP16" s="15" t="s">
        <v>200</v>
      </c>
    </row>
    <row r="17" spans="1:43" customFormat="1" ht="47.25" x14ac:dyDescent="0.25">
      <c r="A17" s="37">
        <v>14</v>
      </c>
      <c r="B17" s="37">
        <v>11</v>
      </c>
      <c r="C17" s="37">
        <v>11</v>
      </c>
      <c r="D17" s="3" t="s">
        <v>23</v>
      </c>
      <c r="E17" s="4">
        <v>382519</v>
      </c>
      <c r="F17" s="5" t="s">
        <v>77</v>
      </c>
      <c r="G17" s="5" t="s">
        <v>78</v>
      </c>
      <c r="H17" s="38">
        <v>34366</v>
      </c>
      <c r="I17" s="6" t="s">
        <v>79</v>
      </c>
      <c r="J17" s="7" t="s">
        <v>27</v>
      </c>
      <c r="K17" s="8" t="s">
        <v>28</v>
      </c>
      <c r="L17" s="9">
        <v>54</v>
      </c>
      <c r="M17" s="10">
        <v>777</v>
      </c>
      <c r="N17" s="10">
        <v>1050</v>
      </c>
      <c r="O17" s="11">
        <f t="shared" si="3"/>
        <v>14.8</v>
      </c>
      <c r="P17" s="10">
        <v>824</v>
      </c>
      <c r="Q17" s="10">
        <v>1100</v>
      </c>
      <c r="R17" s="11">
        <f t="shared" si="6"/>
        <v>14.981818181818182</v>
      </c>
      <c r="S17" s="10" t="s">
        <v>29</v>
      </c>
      <c r="T17" s="10" t="s">
        <v>29</v>
      </c>
      <c r="U17" s="11">
        <v>0</v>
      </c>
      <c r="V17" s="10">
        <v>3634</v>
      </c>
      <c r="W17" s="10">
        <v>4500</v>
      </c>
      <c r="X17" s="11">
        <f>V17*40/W17</f>
        <v>32.30222222222222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/>
      <c r="AI17" s="10"/>
      <c r="AJ17" s="13"/>
      <c r="AK17" s="10" t="s">
        <v>29</v>
      </c>
      <c r="AL17" s="10" t="s">
        <v>29</v>
      </c>
      <c r="AM17" s="13">
        <v>0</v>
      </c>
      <c r="AN17" s="44">
        <f t="shared" si="5"/>
        <v>116.08404040404039</v>
      </c>
      <c r="AO17" s="14" t="s">
        <v>80</v>
      </c>
      <c r="AP17" s="15" t="s">
        <v>81</v>
      </c>
      <c r="AQ17" s="43" t="s">
        <v>400</v>
      </c>
    </row>
    <row r="18" spans="1:43" customFormat="1" ht="63" x14ac:dyDescent="0.25">
      <c r="A18" s="37">
        <v>15</v>
      </c>
      <c r="B18" s="37">
        <v>16</v>
      </c>
      <c r="C18" s="37">
        <v>44</v>
      </c>
      <c r="D18" s="3" t="s">
        <v>23</v>
      </c>
      <c r="E18" s="4">
        <v>382531</v>
      </c>
      <c r="F18" s="5" t="s">
        <v>240</v>
      </c>
      <c r="G18" s="5" t="s">
        <v>241</v>
      </c>
      <c r="H18" s="38">
        <v>34735</v>
      </c>
      <c r="I18" s="6" t="s">
        <v>242</v>
      </c>
      <c r="J18" s="7" t="s">
        <v>27</v>
      </c>
      <c r="K18" s="8" t="s">
        <v>28</v>
      </c>
      <c r="L18" s="9">
        <v>56</v>
      </c>
      <c r="M18" s="10">
        <v>666</v>
      </c>
      <c r="N18" s="10">
        <v>1050</v>
      </c>
      <c r="O18" s="11">
        <f t="shared" si="3"/>
        <v>12.685714285714285</v>
      </c>
      <c r="P18" s="10">
        <v>678</v>
      </c>
      <c r="Q18" s="10">
        <v>1100</v>
      </c>
      <c r="R18" s="11">
        <f t="shared" si="6"/>
        <v>12.327272727272728</v>
      </c>
      <c r="S18" s="10" t="s">
        <v>29</v>
      </c>
      <c r="T18" s="10" t="s">
        <v>29</v>
      </c>
      <c r="U18" s="11">
        <v>0</v>
      </c>
      <c r="V18" s="10">
        <v>3519</v>
      </c>
      <c r="W18" s="10">
        <v>4500</v>
      </c>
      <c r="X18" s="11">
        <v>31.28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>
        <v>699</v>
      </c>
      <c r="AI18" s="10">
        <v>1000</v>
      </c>
      <c r="AJ18" s="13">
        <v>3.49</v>
      </c>
      <c r="AK18" s="10" t="s">
        <v>29</v>
      </c>
      <c r="AL18" s="10" t="s">
        <v>29</v>
      </c>
      <c r="AM18" s="13">
        <v>0</v>
      </c>
      <c r="AN18" s="44">
        <f t="shared" si="5"/>
        <v>115.78298701298701</v>
      </c>
      <c r="AO18" s="14" t="s">
        <v>243</v>
      </c>
      <c r="AP18" s="15" t="s">
        <v>244</v>
      </c>
    </row>
    <row r="19" spans="1:43" customFormat="1" ht="63" x14ac:dyDescent="0.25">
      <c r="A19" s="37">
        <v>16</v>
      </c>
      <c r="B19" s="37">
        <v>17</v>
      </c>
      <c r="C19" s="37">
        <v>12</v>
      </c>
      <c r="D19" s="3" t="s">
        <v>23</v>
      </c>
      <c r="E19" s="4">
        <v>382940</v>
      </c>
      <c r="F19" s="5" t="s">
        <v>82</v>
      </c>
      <c r="G19" s="5" t="s">
        <v>83</v>
      </c>
      <c r="H19" s="38">
        <v>35802</v>
      </c>
      <c r="I19" s="6" t="s">
        <v>84</v>
      </c>
      <c r="J19" s="7" t="s">
        <v>27</v>
      </c>
      <c r="K19" s="8" t="s">
        <v>28</v>
      </c>
      <c r="L19" s="9">
        <v>53</v>
      </c>
      <c r="M19" s="10">
        <v>900</v>
      </c>
      <c r="N19" s="10">
        <v>1100</v>
      </c>
      <c r="O19" s="11">
        <f t="shared" si="3"/>
        <v>16.363636363636363</v>
      </c>
      <c r="P19" s="10">
        <v>851</v>
      </c>
      <c r="Q19" s="10">
        <v>1100</v>
      </c>
      <c r="R19" s="11">
        <f t="shared" si="6"/>
        <v>15.472727272727273</v>
      </c>
      <c r="S19" s="10" t="s">
        <v>29</v>
      </c>
      <c r="T19" s="10" t="s">
        <v>29</v>
      </c>
      <c r="U19" s="11">
        <v>0</v>
      </c>
      <c r="V19" s="10">
        <v>3363</v>
      </c>
      <c r="W19" s="10">
        <v>4400</v>
      </c>
      <c r="X19" s="11">
        <f>V19*40/W19</f>
        <v>30.572727272727274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4">
        <f t="shared" si="5"/>
        <v>115.40909090909091</v>
      </c>
      <c r="AO19" s="14" t="s">
        <v>85</v>
      </c>
      <c r="AP19" s="15" t="s">
        <v>86</v>
      </c>
    </row>
    <row r="20" spans="1:43" customFormat="1" ht="47.25" x14ac:dyDescent="0.25">
      <c r="A20" s="37">
        <v>17</v>
      </c>
      <c r="B20" s="37">
        <v>50</v>
      </c>
      <c r="C20" s="37">
        <v>43</v>
      </c>
      <c r="D20" s="3" t="s">
        <v>23</v>
      </c>
      <c r="E20" s="4">
        <v>382823</v>
      </c>
      <c r="F20" s="5" t="s">
        <v>236</v>
      </c>
      <c r="G20" s="5" t="s">
        <v>237</v>
      </c>
      <c r="H20" s="38">
        <v>35429</v>
      </c>
      <c r="I20" s="6" t="s">
        <v>238</v>
      </c>
      <c r="J20" s="7" t="s">
        <v>27</v>
      </c>
      <c r="K20" s="8" t="s">
        <v>28</v>
      </c>
      <c r="L20" s="9">
        <v>49</v>
      </c>
      <c r="M20" s="10">
        <v>889</v>
      </c>
      <c r="N20" s="10">
        <v>1050</v>
      </c>
      <c r="O20" s="11">
        <f t="shared" si="3"/>
        <v>16.933333333333334</v>
      </c>
      <c r="P20" s="10">
        <v>832</v>
      </c>
      <c r="Q20" s="10">
        <v>1100</v>
      </c>
      <c r="R20" s="11">
        <f t="shared" si="6"/>
        <v>15.127272727272727</v>
      </c>
      <c r="S20" s="10" t="s">
        <v>29</v>
      </c>
      <c r="T20" s="10" t="s">
        <v>29</v>
      </c>
      <c r="U20" s="11">
        <v>0</v>
      </c>
      <c r="V20" s="10">
        <v>3578</v>
      </c>
      <c r="W20" s="10">
        <v>4200</v>
      </c>
      <c r="X20" s="11">
        <v>34.07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4">
        <f t="shared" si="5"/>
        <v>115.13060606060606</v>
      </c>
      <c r="AO20" s="14">
        <v>19131</v>
      </c>
      <c r="AP20" s="15" t="s">
        <v>239</v>
      </c>
    </row>
    <row r="21" spans="1:43" customFormat="1" ht="47.25" x14ac:dyDescent="0.25">
      <c r="A21" s="37">
        <v>18</v>
      </c>
      <c r="B21" s="37">
        <v>18</v>
      </c>
      <c r="C21" s="37">
        <v>13</v>
      </c>
      <c r="D21" s="3" t="s">
        <v>23</v>
      </c>
      <c r="E21" s="4">
        <v>382523</v>
      </c>
      <c r="F21" s="5" t="s">
        <v>87</v>
      </c>
      <c r="G21" s="5" t="s">
        <v>88</v>
      </c>
      <c r="H21" s="38">
        <v>34683</v>
      </c>
      <c r="I21" s="6" t="s">
        <v>89</v>
      </c>
      <c r="J21" s="7" t="s">
        <v>27</v>
      </c>
      <c r="K21" s="8" t="s">
        <v>28</v>
      </c>
      <c r="L21" s="9">
        <v>57</v>
      </c>
      <c r="M21" s="10">
        <v>688</v>
      </c>
      <c r="N21" s="10">
        <v>1050</v>
      </c>
      <c r="O21" s="11">
        <f t="shared" si="3"/>
        <v>13.104761904761904</v>
      </c>
      <c r="P21" s="10">
        <v>695</v>
      </c>
      <c r="Q21" s="10">
        <v>1100</v>
      </c>
      <c r="R21" s="11">
        <f t="shared" si="6"/>
        <v>12.636363636363637</v>
      </c>
      <c r="S21" s="10" t="s">
        <v>29</v>
      </c>
      <c r="T21" s="10" t="s">
        <v>29</v>
      </c>
      <c r="U21" s="11">
        <v>0</v>
      </c>
      <c r="V21" s="10">
        <v>3176</v>
      </c>
      <c r="W21" s="10">
        <v>4400</v>
      </c>
      <c r="X21" s="11">
        <v>28.4</v>
      </c>
      <c r="Y21" s="10" t="s">
        <v>29</v>
      </c>
      <c r="Z21" s="10" t="s">
        <v>29</v>
      </c>
      <c r="AA21" s="12">
        <v>0</v>
      </c>
      <c r="AB21" s="10">
        <v>1248</v>
      </c>
      <c r="AC21" s="10">
        <v>1800</v>
      </c>
      <c r="AD21" s="11">
        <f>AB21*5/AC21</f>
        <v>3.4666666666666668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44">
        <f t="shared" si="5"/>
        <v>114.60779220779222</v>
      </c>
      <c r="AO21" s="14" t="s">
        <v>90</v>
      </c>
      <c r="AP21" s="15" t="s">
        <v>91</v>
      </c>
    </row>
    <row r="22" spans="1:43" customFormat="1" ht="47.25" x14ac:dyDescent="0.25">
      <c r="A22" s="37">
        <v>19</v>
      </c>
      <c r="B22" s="37">
        <v>19</v>
      </c>
      <c r="C22" s="37">
        <v>14</v>
      </c>
      <c r="D22" s="3" t="s">
        <v>23</v>
      </c>
      <c r="E22" s="4">
        <v>380379</v>
      </c>
      <c r="F22" s="5" t="s">
        <v>92</v>
      </c>
      <c r="G22" s="5" t="s">
        <v>93</v>
      </c>
      <c r="H22" s="38">
        <v>33957</v>
      </c>
      <c r="I22" s="6" t="s">
        <v>94</v>
      </c>
      <c r="J22" s="7" t="s">
        <v>27</v>
      </c>
      <c r="K22" s="8" t="s">
        <v>28</v>
      </c>
      <c r="L22" s="9">
        <v>57</v>
      </c>
      <c r="M22" s="10">
        <v>674</v>
      </c>
      <c r="N22" s="10">
        <v>1050</v>
      </c>
      <c r="O22" s="11">
        <f t="shared" si="3"/>
        <v>12.838095238095239</v>
      </c>
      <c r="P22" s="10">
        <v>663</v>
      </c>
      <c r="Q22" s="10">
        <v>1100</v>
      </c>
      <c r="R22" s="11">
        <f t="shared" si="6"/>
        <v>12.054545454545455</v>
      </c>
      <c r="S22" s="10" t="s">
        <v>29</v>
      </c>
      <c r="T22" s="10" t="s">
        <v>29</v>
      </c>
      <c r="U22" s="11">
        <v>0</v>
      </c>
      <c r="V22" s="10">
        <v>3145</v>
      </c>
      <c r="W22" s="10">
        <v>4400</v>
      </c>
      <c r="X22" s="11">
        <f>V22*40/W22</f>
        <v>28.59090909090909</v>
      </c>
      <c r="Y22" s="10" t="s">
        <v>29</v>
      </c>
      <c r="Z22" s="10" t="s">
        <v>29</v>
      </c>
      <c r="AA22" s="12">
        <v>0</v>
      </c>
      <c r="AB22" s="10">
        <v>1279</v>
      </c>
      <c r="AC22" s="10">
        <v>1800</v>
      </c>
      <c r="AD22" s="11">
        <f>AB22*5/AC22</f>
        <v>3.5527777777777776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44">
        <f t="shared" si="5"/>
        <v>114.03632756132757</v>
      </c>
      <c r="AO22" s="14" t="s">
        <v>95</v>
      </c>
      <c r="AP22" s="15" t="s">
        <v>96</v>
      </c>
    </row>
    <row r="23" spans="1:43" customFormat="1" ht="47.25" x14ac:dyDescent="0.25">
      <c r="A23" s="37">
        <v>20</v>
      </c>
      <c r="B23" s="37">
        <v>20</v>
      </c>
      <c r="C23" s="37">
        <v>15</v>
      </c>
      <c r="D23" s="3" t="s">
        <v>23</v>
      </c>
      <c r="E23" s="4">
        <v>382729</v>
      </c>
      <c r="F23" s="5" t="s">
        <v>97</v>
      </c>
      <c r="G23" s="5" t="s">
        <v>98</v>
      </c>
      <c r="H23" s="38">
        <v>34547</v>
      </c>
      <c r="I23" s="6" t="s">
        <v>99</v>
      </c>
      <c r="J23" s="7" t="s">
        <v>27</v>
      </c>
      <c r="K23" s="8" t="s">
        <v>28</v>
      </c>
      <c r="L23" s="9">
        <v>57</v>
      </c>
      <c r="M23" s="10">
        <v>689</v>
      </c>
      <c r="N23" s="10">
        <v>1050</v>
      </c>
      <c r="O23" s="11">
        <f t="shared" si="3"/>
        <v>13.123809523809523</v>
      </c>
      <c r="P23" s="10">
        <v>2229</v>
      </c>
      <c r="Q23" s="10">
        <v>3550</v>
      </c>
      <c r="R23" s="11">
        <f t="shared" si="6"/>
        <v>12.55774647887324</v>
      </c>
      <c r="S23" s="10" t="s">
        <v>29</v>
      </c>
      <c r="T23" s="10" t="s">
        <v>29</v>
      </c>
      <c r="U23" s="11">
        <v>0</v>
      </c>
      <c r="V23" s="10">
        <v>3289</v>
      </c>
      <c r="W23" s="10">
        <v>4200</v>
      </c>
      <c r="X23" s="11">
        <f>V23*40/W23</f>
        <v>31.323809523809523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44">
        <f t="shared" si="5"/>
        <v>114.00536552649228</v>
      </c>
      <c r="AO23" s="14" t="s">
        <v>100</v>
      </c>
      <c r="AP23" s="15" t="s">
        <v>101</v>
      </c>
    </row>
    <row r="24" spans="1:43" customFormat="1" ht="47.25" x14ac:dyDescent="0.25">
      <c r="A24" s="37">
        <v>21</v>
      </c>
      <c r="B24" s="37">
        <v>21</v>
      </c>
      <c r="C24" s="37">
        <v>16</v>
      </c>
      <c r="D24" s="3" t="s">
        <v>23</v>
      </c>
      <c r="E24" s="4">
        <v>366445</v>
      </c>
      <c r="F24" s="5" t="s">
        <v>102</v>
      </c>
      <c r="G24" s="5" t="s">
        <v>103</v>
      </c>
      <c r="H24" s="38">
        <v>34814</v>
      </c>
      <c r="I24" s="6" t="s">
        <v>104</v>
      </c>
      <c r="J24" s="7" t="s">
        <v>27</v>
      </c>
      <c r="K24" s="8" t="s">
        <v>28</v>
      </c>
      <c r="L24" s="9">
        <v>53</v>
      </c>
      <c r="M24" s="10">
        <v>773</v>
      </c>
      <c r="N24" s="10">
        <v>1050</v>
      </c>
      <c r="O24" s="11">
        <f t="shared" si="3"/>
        <v>14.723809523809523</v>
      </c>
      <c r="P24" s="10">
        <v>878</v>
      </c>
      <c r="Q24" s="10">
        <v>1100</v>
      </c>
      <c r="R24" s="11">
        <f t="shared" si="6"/>
        <v>15.963636363636363</v>
      </c>
      <c r="S24" s="10" t="s">
        <v>29</v>
      </c>
      <c r="T24" s="10" t="s">
        <v>29</v>
      </c>
      <c r="U24" s="11">
        <v>0</v>
      </c>
      <c r="V24" s="10">
        <v>3339</v>
      </c>
      <c r="W24" s="10">
        <v>4500</v>
      </c>
      <c r="X24" s="11">
        <f>V24*40/W24</f>
        <v>29.68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44">
        <f t="shared" si="5"/>
        <v>113.36744588744588</v>
      </c>
      <c r="AO24" s="14" t="s">
        <v>105</v>
      </c>
      <c r="AP24" s="15" t="s">
        <v>106</v>
      </c>
    </row>
    <row r="25" spans="1:43" customFormat="1" ht="47.25" x14ac:dyDescent="0.25">
      <c r="A25" s="37">
        <v>22</v>
      </c>
      <c r="B25" s="37">
        <v>22</v>
      </c>
      <c r="C25" s="37">
        <v>18</v>
      </c>
      <c r="D25" s="3" t="s">
        <v>23</v>
      </c>
      <c r="E25" s="4">
        <v>382269</v>
      </c>
      <c r="F25" s="5" t="s">
        <v>112</v>
      </c>
      <c r="G25" s="5" t="s">
        <v>113</v>
      </c>
      <c r="H25" s="38">
        <v>33948</v>
      </c>
      <c r="I25" s="6" t="s">
        <v>114</v>
      </c>
      <c r="J25" s="7" t="s">
        <v>27</v>
      </c>
      <c r="K25" s="8" t="s">
        <v>28</v>
      </c>
      <c r="L25" s="9">
        <v>51</v>
      </c>
      <c r="M25" s="10">
        <v>936</v>
      </c>
      <c r="N25" s="10">
        <v>1050</v>
      </c>
      <c r="O25" s="11">
        <f t="shared" si="3"/>
        <v>17.828571428571429</v>
      </c>
      <c r="P25" s="10">
        <v>908</v>
      </c>
      <c r="Q25" s="10">
        <v>1100</v>
      </c>
      <c r="R25" s="11">
        <f t="shared" si="6"/>
        <v>16.509090909090908</v>
      </c>
      <c r="S25" s="10" t="s">
        <v>29</v>
      </c>
      <c r="T25" s="10" t="s">
        <v>29</v>
      </c>
      <c r="U25" s="11">
        <v>0</v>
      </c>
      <c r="V25" s="10">
        <v>2350</v>
      </c>
      <c r="W25" s="10">
        <v>3500</v>
      </c>
      <c r="X25" s="11">
        <f>V25*40/W25</f>
        <v>26.857142857142858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44">
        <f t="shared" si="5"/>
        <v>112.19480519480518</v>
      </c>
      <c r="AO25" s="14" t="s">
        <v>115</v>
      </c>
      <c r="AP25" s="15" t="s">
        <v>116</v>
      </c>
    </row>
    <row r="26" spans="1:43" customFormat="1" ht="47.25" x14ac:dyDescent="0.25">
      <c r="A26" s="37">
        <v>23</v>
      </c>
      <c r="B26" s="37">
        <v>23</v>
      </c>
      <c r="C26" s="37">
        <v>19</v>
      </c>
      <c r="D26" s="3" t="s">
        <v>23</v>
      </c>
      <c r="E26" s="4">
        <v>366865</v>
      </c>
      <c r="F26" s="5" t="s">
        <v>117</v>
      </c>
      <c r="G26" s="5" t="s">
        <v>118</v>
      </c>
      <c r="H26" s="38">
        <v>35077</v>
      </c>
      <c r="I26" s="6" t="s">
        <v>119</v>
      </c>
      <c r="J26" s="7" t="s">
        <v>27</v>
      </c>
      <c r="K26" s="8" t="s">
        <v>28</v>
      </c>
      <c r="L26" s="9">
        <v>54</v>
      </c>
      <c r="M26" s="10">
        <v>772</v>
      </c>
      <c r="N26" s="10">
        <v>1050</v>
      </c>
      <c r="O26" s="11">
        <f t="shared" si="3"/>
        <v>14.704761904761904</v>
      </c>
      <c r="P26" s="10">
        <v>724</v>
      </c>
      <c r="Q26" s="10">
        <v>1100</v>
      </c>
      <c r="R26" s="11">
        <f t="shared" si="6"/>
        <v>13.163636363636364</v>
      </c>
      <c r="S26" s="10" t="s">
        <v>29</v>
      </c>
      <c r="T26" s="10" t="s">
        <v>29</v>
      </c>
      <c r="U26" s="11">
        <v>0</v>
      </c>
      <c r="V26" s="10">
        <v>3344</v>
      </c>
      <c r="W26" s="10">
        <v>4500</v>
      </c>
      <c r="X26" s="11">
        <f>V26*40/W26</f>
        <v>29.724444444444444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4">
        <f t="shared" si="5"/>
        <v>111.59284271284271</v>
      </c>
      <c r="AO26" s="14" t="s">
        <v>120</v>
      </c>
      <c r="AP26" s="15" t="s">
        <v>121</v>
      </c>
    </row>
    <row r="27" spans="1:43" customFormat="1" ht="47.25" x14ac:dyDescent="0.25">
      <c r="A27" s="37">
        <v>24</v>
      </c>
      <c r="B27" s="37">
        <v>24</v>
      </c>
      <c r="C27" s="37">
        <v>72</v>
      </c>
      <c r="D27" s="3" t="s">
        <v>23</v>
      </c>
      <c r="E27" s="4">
        <v>382886</v>
      </c>
      <c r="F27" s="5" t="s">
        <v>374</v>
      </c>
      <c r="G27" s="5" t="s">
        <v>118</v>
      </c>
      <c r="H27" s="38">
        <v>35802</v>
      </c>
      <c r="I27" s="6" t="s">
        <v>375</v>
      </c>
      <c r="J27" s="7" t="s">
        <v>27</v>
      </c>
      <c r="K27" s="8" t="s">
        <v>28</v>
      </c>
      <c r="L27" s="9">
        <v>54</v>
      </c>
      <c r="M27" s="10">
        <v>802</v>
      </c>
      <c r="N27" s="10">
        <v>1100</v>
      </c>
      <c r="O27" s="11">
        <v>14.58</v>
      </c>
      <c r="P27" s="10">
        <v>654</v>
      </c>
      <c r="Q27" s="10">
        <v>1100</v>
      </c>
      <c r="R27" s="11">
        <v>11.89</v>
      </c>
      <c r="S27" s="10" t="s">
        <v>29</v>
      </c>
      <c r="T27" s="10" t="s">
        <v>29</v>
      </c>
      <c r="U27" s="11">
        <v>0</v>
      </c>
      <c r="V27" s="10">
        <v>3380</v>
      </c>
      <c r="W27" s="10">
        <v>4400</v>
      </c>
      <c r="X27" s="11">
        <v>30.72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44">
        <f t="shared" si="5"/>
        <v>111.19</v>
      </c>
      <c r="AO27" s="14" t="s">
        <v>376</v>
      </c>
      <c r="AP27" s="15" t="s">
        <v>377</v>
      </c>
    </row>
    <row r="28" spans="1:43" customFormat="1" ht="47.25" x14ac:dyDescent="0.25">
      <c r="A28" s="37">
        <v>25</v>
      </c>
      <c r="B28" s="37">
        <v>25</v>
      </c>
      <c r="C28" s="37">
        <v>49</v>
      </c>
      <c r="D28" s="3" t="s">
        <v>23</v>
      </c>
      <c r="E28" s="4">
        <v>382846</v>
      </c>
      <c r="F28" s="5" t="s">
        <v>265</v>
      </c>
      <c r="G28" s="5" t="s">
        <v>266</v>
      </c>
      <c r="H28" s="38">
        <v>35798</v>
      </c>
      <c r="I28" s="6" t="s">
        <v>267</v>
      </c>
      <c r="J28" s="7" t="s">
        <v>27</v>
      </c>
      <c r="K28" s="8" t="s">
        <v>28</v>
      </c>
      <c r="L28" s="9">
        <v>49</v>
      </c>
      <c r="M28" s="10">
        <v>851</v>
      </c>
      <c r="N28" s="10">
        <v>1100</v>
      </c>
      <c r="O28" s="11">
        <f t="shared" ref="O28:O59" si="7">M28*20/N28</f>
        <v>15.472727272727273</v>
      </c>
      <c r="P28" s="10">
        <v>802</v>
      </c>
      <c r="Q28" s="10">
        <v>1100</v>
      </c>
      <c r="R28" s="11">
        <f t="shared" ref="R28:R42" si="8">P28*20/Q28</f>
        <v>14.581818181818182</v>
      </c>
      <c r="S28" s="10" t="s">
        <v>29</v>
      </c>
      <c r="T28" s="10" t="s">
        <v>29</v>
      </c>
      <c r="U28" s="11">
        <v>0</v>
      </c>
      <c r="V28" s="10">
        <v>77</v>
      </c>
      <c r="W28" s="10">
        <v>100</v>
      </c>
      <c r="X28" s="11">
        <v>30.8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44">
        <f t="shared" si="5"/>
        <v>109.85454545454544</v>
      </c>
      <c r="AO28" s="14" t="s">
        <v>268</v>
      </c>
      <c r="AP28" s="15" t="s">
        <v>269</v>
      </c>
    </row>
    <row r="29" spans="1:43" customFormat="1" ht="47.25" x14ac:dyDescent="0.25">
      <c r="A29" s="37">
        <v>26</v>
      </c>
      <c r="B29" s="37">
        <v>26</v>
      </c>
      <c r="C29" s="37">
        <v>30</v>
      </c>
      <c r="D29" s="3" t="s">
        <v>23</v>
      </c>
      <c r="E29" s="4">
        <v>383023</v>
      </c>
      <c r="F29" s="5" t="s">
        <v>172</v>
      </c>
      <c r="G29" s="5" t="s">
        <v>173</v>
      </c>
      <c r="H29" s="38">
        <v>35891</v>
      </c>
      <c r="I29" s="6" t="s">
        <v>174</v>
      </c>
      <c r="J29" s="7" t="s">
        <v>27</v>
      </c>
      <c r="K29" s="8" t="s">
        <v>28</v>
      </c>
      <c r="L29" s="9">
        <v>53</v>
      </c>
      <c r="M29" s="10">
        <v>724</v>
      </c>
      <c r="N29" s="10">
        <v>1100</v>
      </c>
      <c r="O29" s="11">
        <f t="shared" si="7"/>
        <v>13.163636363636364</v>
      </c>
      <c r="P29" s="10">
        <v>693</v>
      </c>
      <c r="Q29" s="10">
        <v>1100</v>
      </c>
      <c r="R29" s="11">
        <f t="shared" si="8"/>
        <v>12.6</v>
      </c>
      <c r="S29" s="10"/>
      <c r="T29" s="10"/>
      <c r="U29" s="11"/>
      <c r="V29" s="10">
        <v>75</v>
      </c>
      <c r="W29" s="10">
        <v>100</v>
      </c>
      <c r="X29" s="11">
        <v>30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4">
        <f t="shared" si="5"/>
        <v>108.76363636363635</v>
      </c>
      <c r="AO29" s="14" t="s">
        <v>175</v>
      </c>
      <c r="AP29" s="15" t="s">
        <v>176</v>
      </c>
    </row>
    <row r="30" spans="1:43" customFormat="1" ht="47.25" x14ac:dyDescent="0.25">
      <c r="A30" s="37">
        <v>27</v>
      </c>
      <c r="B30" s="37">
        <v>27</v>
      </c>
      <c r="C30" s="37">
        <v>37</v>
      </c>
      <c r="D30" s="3" t="s">
        <v>23</v>
      </c>
      <c r="E30" s="4">
        <v>365815</v>
      </c>
      <c r="F30" s="5" t="s">
        <v>206</v>
      </c>
      <c r="G30" s="5" t="s">
        <v>207</v>
      </c>
      <c r="H30" s="38">
        <v>33673</v>
      </c>
      <c r="I30" s="6" t="s">
        <v>208</v>
      </c>
      <c r="J30" s="7" t="s">
        <v>27</v>
      </c>
      <c r="K30" s="8" t="s">
        <v>28</v>
      </c>
      <c r="L30" s="9">
        <v>53</v>
      </c>
      <c r="M30" s="10">
        <v>723</v>
      </c>
      <c r="N30" s="10">
        <v>900</v>
      </c>
      <c r="O30" s="11">
        <f t="shared" si="7"/>
        <v>16.066666666666666</v>
      </c>
      <c r="P30" s="10">
        <v>815</v>
      </c>
      <c r="Q30" s="10">
        <v>1100</v>
      </c>
      <c r="R30" s="11">
        <f t="shared" si="8"/>
        <v>14.818181818181818</v>
      </c>
      <c r="S30" s="10" t="s">
        <v>29</v>
      </c>
      <c r="T30" s="10" t="s">
        <v>29</v>
      </c>
      <c r="U30" s="11">
        <v>0</v>
      </c>
      <c r="V30" s="10">
        <v>61.57</v>
      </c>
      <c r="W30" s="10">
        <v>100</v>
      </c>
      <c r="X30" s="11">
        <v>24.62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4">
        <f t="shared" si="5"/>
        <v>108.50484848484848</v>
      </c>
      <c r="AO30" s="14" t="s">
        <v>209</v>
      </c>
      <c r="AP30" s="15" t="s">
        <v>210</v>
      </c>
    </row>
    <row r="31" spans="1:43" customFormat="1" ht="47.25" x14ac:dyDescent="0.25">
      <c r="A31" s="37">
        <v>28</v>
      </c>
      <c r="B31" s="37">
        <v>28</v>
      </c>
      <c r="C31" s="37">
        <v>9</v>
      </c>
      <c r="D31" s="3" t="s">
        <v>23</v>
      </c>
      <c r="E31" s="4">
        <v>382349</v>
      </c>
      <c r="F31" s="5" t="s">
        <v>67</v>
      </c>
      <c r="G31" s="5" t="s">
        <v>68</v>
      </c>
      <c r="H31" s="38">
        <v>34375</v>
      </c>
      <c r="I31" s="6" t="s">
        <v>69</v>
      </c>
      <c r="J31" s="7" t="s">
        <v>27</v>
      </c>
      <c r="K31" s="8" t="s">
        <v>28</v>
      </c>
      <c r="L31" s="9">
        <v>56</v>
      </c>
      <c r="M31" s="10">
        <v>703</v>
      </c>
      <c r="N31" s="10">
        <v>1050</v>
      </c>
      <c r="O31" s="11">
        <f t="shared" si="7"/>
        <v>13.390476190476191</v>
      </c>
      <c r="P31" s="10">
        <v>2265</v>
      </c>
      <c r="Q31" s="10">
        <v>3300</v>
      </c>
      <c r="R31" s="11">
        <f t="shared" si="8"/>
        <v>13.727272727272727</v>
      </c>
      <c r="S31" s="10">
        <v>282</v>
      </c>
      <c r="T31" s="10">
        <v>500</v>
      </c>
      <c r="U31" s="11">
        <f>S31*20/T31</f>
        <v>11.28</v>
      </c>
      <c r="V31" s="10">
        <v>0</v>
      </c>
      <c r="W31" s="10">
        <v>0</v>
      </c>
      <c r="X31" s="11">
        <v>0</v>
      </c>
      <c r="Y31" s="10">
        <v>1361</v>
      </c>
      <c r="Z31" s="10">
        <v>2000</v>
      </c>
      <c r="AA31" s="12">
        <v>13.61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4">
        <f t="shared" si="5"/>
        <v>108.00774891774891</v>
      </c>
      <c r="AO31" s="14" t="s">
        <v>70</v>
      </c>
      <c r="AP31" s="15" t="s">
        <v>71</v>
      </c>
    </row>
    <row r="32" spans="1:43" customFormat="1" ht="47.25" x14ac:dyDescent="0.25">
      <c r="A32" s="37">
        <v>29</v>
      </c>
      <c r="B32" s="37">
        <v>29</v>
      </c>
      <c r="C32" s="37">
        <v>20</v>
      </c>
      <c r="D32" s="3" t="s">
        <v>23</v>
      </c>
      <c r="E32" s="4">
        <v>357921</v>
      </c>
      <c r="F32" s="5" t="s">
        <v>122</v>
      </c>
      <c r="G32" s="5" t="s">
        <v>123</v>
      </c>
      <c r="H32" s="38">
        <v>32510</v>
      </c>
      <c r="I32" s="6" t="s">
        <v>124</v>
      </c>
      <c r="J32" s="7" t="s">
        <v>27</v>
      </c>
      <c r="K32" s="8" t="s">
        <v>28</v>
      </c>
      <c r="L32" s="9">
        <v>56</v>
      </c>
      <c r="M32" s="10">
        <v>768</v>
      </c>
      <c r="N32" s="10">
        <v>1050</v>
      </c>
      <c r="O32" s="11">
        <f t="shared" si="7"/>
        <v>14.628571428571428</v>
      </c>
      <c r="P32" s="10">
        <v>2359</v>
      </c>
      <c r="Q32" s="10">
        <v>3550</v>
      </c>
      <c r="R32" s="11">
        <f t="shared" si="8"/>
        <v>13.290140845070422</v>
      </c>
      <c r="S32" s="10">
        <v>313</v>
      </c>
      <c r="T32" s="10">
        <v>550</v>
      </c>
      <c r="U32" s="11">
        <f>S32*20/T32</f>
        <v>11.381818181818181</v>
      </c>
      <c r="V32" s="10" t="s">
        <v>29</v>
      </c>
      <c r="W32" s="10" t="s">
        <v>29</v>
      </c>
      <c r="X32" s="11">
        <v>0</v>
      </c>
      <c r="Y32" s="10">
        <v>1113</v>
      </c>
      <c r="Z32" s="10">
        <v>2000</v>
      </c>
      <c r="AA32" s="12">
        <f>Y32*20/Z32</f>
        <v>11.13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44">
        <f t="shared" si="5"/>
        <v>106.43053045546003</v>
      </c>
      <c r="AO32" s="14" t="s">
        <v>125</v>
      </c>
      <c r="AP32" s="15" t="s">
        <v>126</v>
      </c>
    </row>
    <row r="33" spans="1:42" customFormat="1" ht="47.25" x14ac:dyDescent="0.25">
      <c r="A33" s="37">
        <v>30</v>
      </c>
      <c r="B33" s="37">
        <v>14</v>
      </c>
      <c r="C33" s="37">
        <v>10</v>
      </c>
      <c r="D33" s="3" t="s">
        <v>23</v>
      </c>
      <c r="E33" s="4">
        <v>366766</v>
      </c>
      <c r="F33" s="5" t="s">
        <v>72</v>
      </c>
      <c r="G33" s="5" t="s">
        <v>73</v>
      </c>
      <c r="H33" s="38">
        <v>31871</v>
      </c>
      <c r="I33" s="6" t="s">
        <v>74</v>
      </c>
      <c r="J33" s="7" t="s">
        <v>27</v>
      </c>
      <c r="K33" s="8" t="s">
        <v>28</v>
      </c>
      <c r="L33" s="9">
        <v>52</v>
      </c>
      <c r="M33" s="10">
        <v>613</v>
      </c>
      <c r="N33" s="10">
        <v>850</v>
      </c>
      <c r="O33" s="11">
        <f t="shared" si="7"/>
        <v>14.423529411764706</v>
      </c>
      <c r="P33" s="10">
        <v>647</v>
      </c>
      <c r="Q33" s="10">
        <v>1100</v>
      </c>
      <c r="R33" s="11">
        <f t="shared" si="8"/>
        <v>11.763636363636364</v>
      </c>
      <c r="S33" s="10">
        <v>272</v>
      </c>
      <c r="T33" s="10">
        <v>550</v>
      </c>
      <c r="U33" s="11">
        <f>S33*20/T33</f>
        <v>9.8909090909090907</v>
      </c>
      <c r="V33" s="10"/>
      <c r="W33" s="10"/>
      <c r="X33" s="11"/>
      <c r="Y33" s="10">
        <v>604</v>
      </c>
      <c r="Z33" s="10">
        <v>1100</v>
      </c>
      <c r="AA33" s="12">
        <v>12</v>
      </c>
      <c r="AB33" s="10">
        <v>643</v>
      </c>
      <c r="AC33" s="10">
        <v>1000</v>
      </c>
      <c r="AD33" s="11">
        <f>AB33*5/AC33</f>
        <v>3.2149999999999999</v>
      </c>
      <c r="AE33" s="10">
        <v>489</v>
      </c>
      <c r="AF33" s="10">
        <v>800</v>
      </c>
      <c r="AG33" s="13">
        <f>AE33*5/AF33</f>
        <v>3.0562499999999999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4">
        <f t="shared" si="5"/>
        <v>106.34932486631017</v>
      </c>
      <c r="AO33" s="14" t="s">
        <v>75</v>
      </c>
      <c r="AP33" s="15" t="s">
        <v>76</v>
      </c>
    </row>
    <row r="34" spans="1:42" customFormat="1" ht="47.25" x14ac:dyDescent="0.25">
      <c r="A34" s="37">
        <v>31</v>
      </c>
      <c r="B34" s="37">
        <v>30</v>
      </c>
      <c r="C34" s="37">
        <v>50</v>
      </c>
      <c r="D34" s="3" t="s">
        <v>23</v>
      </c>
      <c r="E34" s="4">
        <v>357980</v>
      </c>
      <c r="F34" s="5" t="s">
        <v>270</v>
      </c>
      <c r="G34" s="5" t="s">
        <v>271</v>
      </c>
      <c r="H34" s="38">
        <v>34844</v>
      </c>
      <c r="I34" s="6" t="s">
        <v>272</v>
      </c>
      <c r="J34" s="7" t="s">
        <v>27</v>
      </c>
      <c r="K34" s="8" t="s">
        <v>28</v>
      </c>
      <c r="L34" s="9">
        <v>48</v>
      </c>
      <c r="M34" s="10">
        <v>883</v>
      </c>
      <c r="N34" s="10">
        <v>1050</v>
      </c>
      <c r="O34" s="11">
        <f t="shared" si="7"/>
        <v>16.81904761904762</v>
      </c>
      <c r="P34" s="10">
        <v>751</v>
      </c>
      <c r="Q34" s="10">
        <v>1100</v>
      </c>
      <c r="R34" s="11">
        <f t="shared" si="8"/>
        <v>13.654545454545454</v>
      </c>
      <c r="S34" s="10" t="s">
        <v>29</v>
      </c>
      <c r="T34" s="10" t="s">
        <v>29</v>
      </c>
      <c r="U34" s="11">
        <v>0</v>
      </c>
      <c r="V34" s="10">
        <v>3334</v>
      </c>
      <c r="W34" s="10">
        <v>4800</v>
      </c>
      <c r="X34" s="11">
        <v>27.78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4">
        <f t="shared" si="5"/>
        <v>106.25359307359308</v>
      </c>
      <c r="AO34" s="14">
        <v>19131</v>
      </c>
      <c r="AP34" s="15" t="s">
        <v>273</v>
      </c>
    </row>
    <row r="35" spans="1:42" customFormat="1" ht="63" x14ac:dyDescent="0.25">
      <c r="A35" s="37">
        <v>32</v>
      </c>
      <c r="B35" s="37">
        <v>31</v>
      </c>
      <c r="C35" s="37">
        <v>45</v>
      </c>
      <c r="D35" s="3" t="s">
        <v>23</v>
      </c>
      <c r="E35" s="4">
        <v>382740</v>
      </c>
      <c r="F35" s="5" t="s">
        <v>245</v>
      </c>
      <c r="G35" s="5" t="s">
        <v>246</v>
      </c>
      <c r="H35" s="38">
        <v>34648</v>
      </c>
      <c r="I35" s="6" t="s">
        <v>247</v>
      </c>
      <c r="J35" s="7" t="s">
        <v>27</v>
      </c>
      <c r="K35" s="8" t="s">
        <v>28</v>
      </c>
      <c r="L35" s="9">
        <v>57</v>
      </c>
      <c r="M35" s="10">
        <v>603</v>
      </c>
      <c r="N35" s="10">
        <v>1050</v>
      </c>
      <c r="O35" s="11">
        <f t="shared" si="7"/>
        <v>11.485714285714286</v>
      </c>
      <c r="P35" s="10">
        <v>1939</v>
      </c>
      <c r="Q35" s="10">
        <v>3100</v>
      </c>
      <c r="R35" s="11">
        <f t="shared" si="8"/>
        <v>12.509677419354839</v>
      </c>
      <c r="S35" s="10" t="s">
        <v>29</v>
      </c>
      <c r="T35" s="10" t="s">
        <v>29</v>
      </c>
      <c r="U35" s="11">
        <v>0</v>
      </c>
      <c r="V35" s="10">
        <v>2731</v>
      </c>
      <c r="W35" s="10">
        <v>4400</v>
      </c>
      <c r="X35" s="11">
        <v>24.8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44">
        <f t="shared" si="5"/>
        <v>105.79539170506912</v>
      </c>
      <c r="AO35" s="14" t="s">
        <v>248</v>
      </c>
      <c r="AP35" s="15" t="s">
        <v>249</v>
      </c>
    </row>
    <row r="36" spans="1:42" customFormat="1" ht="47.25" x14ac:dyDescent="0.25">
      <c r="A36" s="37">
        <v>33</v>
      </c>
      <c r="B36" s="37">
        <v>32</v>
      </c>
      <c r="C36" s="37">
        <v>21</v>
      </c>
      <c r="D36" s="3" t="s">
        <v>23</v>
      </c>
      <c r="E36" s="4">
        <v>357125</v>
      </c>
      <c r="F36" s="5" t="s">
        <v>127</v>
      </c>
      <c r="G36" s="5" t="s">
        <v>128</v>
      </c>
      <c r="H36" s="38">
        <v>33615</v>
      </c>
      <c r="I36" s="6" t="s">
        <v>129</v>
      </c>
      <c r="J36" s="7" t="s">
        <v>27</v>
      </c>
      <c r="K36" s="8" t="s">
        <v>28</v>
      </c>
      <c r="L36" s="9">
        <v>47</v>
      </c>
      <c r="M36" s="10">
        <v>790</v>
      </c>
      <c r="N36" s="10">
        <v>1050</v>
      </c>
      <c r="O36" s="11">
        <f t="shared" si="7"/>
        <v>15.047619047619047</v>
      </c>
      <c r="P36" s="10">
        <v>660</v>
      </c>
      <c r="Q36" s="10">
        <v>1100</v>
      </c>
      <c r="R36" s="11">
        <f t="shared" si="8"/>
        <v>12</v>
      </c>
      <c r="S36" s="10" t="s">
        <v>29</v>
      </c>
      <c r="T36" s="10" t="s">
        <v>29</v>
      </c>
      <c r="U36" s="11">
        <v>0</v>
      </c>
      <c r="V36" s="10">
        <v>3193</v>
      </c>
      <c r="W36" s="10">
        <v>4100</v>
      </c>
      <c r="X36" s="11">
        <f>V36*40/W36</f>
        <v>31.151219512195123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4">
        <f t="shared" si="5"/>
        <v>105.19883855981418</v>
      </c>
      <c r="AO36" s="14" t="s">
        <v>130</v>
      </c>
      <c r="AP36" s="15" t="s">
        <v>131</v>
      </c>
    </row>
    <row r="37" spans="1:42" customFormat="1" ht="78.75" x14ac:dyDescent="0.25">
      <c r="A37" s="37">
        <v>34</v>
      </c>
      <c r="B37" s="37">
        <v>33</v>
      </c>
      <c r="C37" s="37">
        <v>22</v>
      </c>
      <c r="D37" s="3" t="s">
        <v>23</v>
      </c>
      <c r="E37" s="4">
        <v>382233</v>
      </c>
      <c r="F37" s="5" t="s">
        <v>132</v>
      </c>
      <c r="G37" s="5" t="s">
        <v>133</v>
      </c>
      <c r="H37" s="38">
        <v>34740</v>
      </c>
      <c r="I37" s="6" t="s">
        <v>134</v>
      </c>
      <c r="J37" s="7" t="s">
        <v>27</v>
      </c>
      <c r="K37" s="8" t="s">
        <v>28</v>
      </c>
      <c r="L37" s="9">
        <v>41</v>
      </c>
      <c r="M37" s="10">
        <v>679</v>
      </c>
      <c r="N37" s="10">
        <v>1050</v>
      </c>
      <c r="O37" s="11">
        <f t="shared" si="7"/>
        <v>12.933333333333334</v>
      </c>
      <c r="P37" s="10">
        <v>696</v>
      </c>
      <c r="Q37" s="10">
        <v>1100</v>
      </c>
      <c r="R37" s="11">
        <f t="shared" si="8"/>
        <v>12.654545454545454</v>
      </c>
      <c r="S37" s="10" t="s">
        <v>29</v>
      </c>
      <c r="T37" s="10" t="s">
        <v>29</v>
      </c>
      <c r="U37" s="11">
        <v>0</v>
      </c>
      <c r="V37" s="10">
        <v>3507</v>
      </c>
      <c r="W37" s="10">
        <v>4400</v>
      </c>
      <c r="X37" s="11">
        <f>V37*40/W37</f>
        <v>31.881818181818183</v>
      </c>
      <c r="Y37" s="10" t="s">
        <v>29</v>
      </c>
      <c r="Z37" s="10" t="s">
        <v>29</v>
      </c>
      <c r="AA37" s="12">
        <v>0</v>
      </c>
      <c r="AB37" s="10">
        <v>1309</v>
      </c>
      <c r="AC37" s="10">
        <v>1800</v>
      </c>
      <c r="AD37" s="11">
        <f>AB37*5/AC37</f>
        <v>3.6361111111111111</v>
      </c>
      <c r="AE37" s="10">
        <v>771</v>
      </c>
      <c r="AF37" s="10">
        <v>1300</v>
      </c>
      <c r="AG37" s="13">
        <f>AE37*5/AF37</f>
        <v>2.9653846153846155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44">
        <f t="shared" ref="AN37:AN68" si="9">L37+O37+R37+U37+X37+AA37+AD37+AG37+AJ37+AM37</f>
        <v>105.0711926961927</v>
      </c>
      <c r="AO37" s="14" t="s">
        <v>135</v>
      </c>
      <c r="AP37" s="15" t="s">
        <v>136</v>
      </c>
    </row>
    <row r="38" spans="1:42" customFormat="1" ht="47.25" x14ac:dyDescent="0.25">
      <c r="A38" s="37">
        <v>35</v>
      </c>
      <c r="B38" s="37">
        <v>34</v>
      </c>
      <c r="C38" s="37">
        <v>23</v>
      </c>
      <c r="D38" s="3" t="s">
        <v>23</v>
      </c>
      <c r="E38" s="4">
        <v>382862</v>
      </c>
      <c r="F38" s="5" t="s">
        <v>137</v>
      </c>
      <c r="G38" s="5" t="s">
        <v>138</v>
      </c>
      <c r="H38" s="38">
        <v>35379</v>
      </c>
      <c r="I38" s="6" t="s">
        <v>139</v>
      </c>
      <c r="J38" s="7" t="s">
        <v>27</v>
      </c>
      <c r="K38" s="8" t="s">
        <v>28</v>
      </c>
      <c r="L38" s="9">
        <v>52</v>
      </c>
      <c r="M38" s="10">
        <v>819</v>
      </c>
      <c r="N38" s="10">
        <v>1100</v>
      </c>
      <c r="O38" s="11">
        <f t="shared" si="7"/>
        <v>14.890909090909091</v>
      </c>
      <c r="P38" s="10">
        <v>551</v>
      </c>
      <c r="Q38" s="10">
        <v>1100</v>
      </c>
      <c r="R38" s="11">
        <f t="shared" si="8"/>
        <v>10.018181818181818</v>
      </c>
      <c r="S38" s="10" t="s">
        <v>29</v>
      </c>
      <c r="T38" s="10" t="s">
        <v>29</v>
      </c>
      <c r="U38" s="11">
        <v>0</v>
      </c>
      <c r="V38" s="10">
        <v>2950</v>
      </c>
      <c r="W38" s="10">
        <v>4400</v>
      </c>
      <c r="X38" s="11">
        <f>V38*40/W38</f>
        <v>26.818181818181817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44">
        <f t="shared" si="9"/>
        <v>103.72727272727272</v>
      </c>
      <c r="AO38" s="14" t="s">
        <v>140</v>
      </c>
      <c r="AP38" s="15" t="s">
        <v>141</v>
      </c>
    </row>
    <row r="39" spans="1:42" customFormat="1" ht="47.25" x14ac:dyDescent="0.25">
      <c r="A39" s="37">
        <v>36</v>
      </c>
      <c r="B39" s="37">
        <v>35</v>
      </c>
      <c r="C39" s="37">
        <v>24</v>
      </c>
      <c r="D39" s="3" t="s">
        <v>23</v>
      </c>
      <c r="E39" s="4">
        <v>382829</v>
      </c>
      <c r="F39" s="5" t="s">
        <v>142</v>
      </c>
      <c r="G39" s="5" t="s">
        <v>143</v>
      </c>
      <c r="H39" s="38">
        <v>35551</v>
      </c>
      <c r="I39" s="6" t="s">
        <v>144</v>
      </c>
      <c r="J39" s="7" t="s">
        <v>27</v>
      </c>
      <c r="K39" s="8" t="s">
        <v>28</v>
      </c>
      <c r="L39" s="9">
        <v>42</v>
      </c>
      <c r="M39" s="10">
        <v>853</v>
      </c>
      <c r="N39" s="10">
        <v>1050</v>
      </c>
      <c r="O39" s="11">
        <f t="shared" si="7"/>
        <v>16.247619047619047</v>
      </c>
      <c r="P39" s="10">
        <v>825</v>
      </c>
      <c r="Q39" s="10">
        <v>1100</v>
      </c>
      <c r="R39" s="11">
        <f t="shared" si="8"/>
        <v>15</v>
      </c>
      <c r="S39" s="10" t="s">
        <v>29</v>
      </c>
      <c r="T39" s="10" t="s">
        <v>29</v>
      </c>
      <c r="U39" s="11">
        <v>0</v>
      </c>
      <c r="V39" s="10">
        <v>3178</v>
      </c>
      <c r="W39" s="10">
        <v>4500</v>
      </c>
      <c r="X39" s="11">
        <f>V39*40/W39</f>
        <v>28.248888888888889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44">
        <f t="shared" si="9"/>
        <v>101.49650793650794</v>
      </c>
      <c r="AO39" s="14" t="s">
        <v>145</v>
      </c>
      <c r="AP39" s="15" t="s">
        <v>146</v>
      </c>
    </row>
    <row r="40" spans="1:42" customFormat="1" ht="47.25" x14ac:dyDescent="0.25">
      <c r="A40" s="37">
        <v>37</v>
      </c>
      <c r="B40" s="37">
        <v>36</v>
      </c>
      <c r="C40" s="37">
        <v>25</v>
      </c>
      <c r="D40" s="3" t="s">
        <v>23</v>
      </c>
      <c r="E40" s="4">
        <v>382606</v>
      </c>
      <c r="F40" s="5" t="s">
        <v>147</v>
      </c>
      <c r="G40" s="5" t="s">
        <v>148</v>
      </c>
      <c r="H40" s="38">
        <v>34779</v>
      </c>
      <c r="I40" s="6" t="s">
        <v>149</v>
      </c>
      <c r="J40" s="7" t="s">
        <v>27</v>
      </c>
      <c r="K40" s="8" t="s">
        <v>28</v>
      </c>
      <c r="L40" s="9">
        <v>48</v>
      </c>
      <c r="M40" s="10">
        <v>543</v>
      </c>
      <c r="N40" s="10">
        <v>1050</v>
      </c>
      <c r="O40" s="11">
        <f t="shared" si="7"/>
        <v>10.342857142857143</v>
      </c>
      <c r="P40" s="10">
        <v>681</v>
      </c>
      <c r="Q40" s="10">
        <v>1100</v>
      </c>
      <c r="R40" s="11">
        <f t="shared" si="8"/>
        <v>12.381818181818181</v>
      </c>
      <c r="S40" s="10" t="s">
        <v>29</v>
      </c>
      <c r="T40" s="10" t="s">
        <v>29</v>
      </c>
      <c r="U40" s="11">
        <v>0</v>
      </c>
      <c r="V40" s="10">
        <v>2834</v>
      </c>
      <c r="W40" s="10">
        <v>4400</v>
      </c>
      <c r="X40" s="11">
        <f>V40*40/W40</f>
        <v>25.763636363636362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4">
        <f t="shared" si="9"/>
        <v>96.488311688311683</v>
      </c>
      <c r="AO40" s="14" t="s">
        <v>150</v>
      </c>
      <c r="AP40" s="15" t="s">
        <v>151</v>
      </c>
    </row>
    <row r="41" spans="1:42" customFormat="1" ht="47.25" x14ac:dyDescent="0.25">
      <c r="A41" s="37">
        <v>38</v>
      </c>
      <c r="B41" s="37">
        <v>37</v>
      </c>
      <c r="C41" s="37">
        <v>41</v>
      </c>
      <c r="D41" s="3" t="s">
        <v>23</v>
      </c>
      <c r="E41" s="4">
        <v>367433</v>
      </c>
      <c r="F41" s="5" t="s">
        <v>226</v>
      </c>
      <c r="G41" s="5" t="s">
        <v>227</v>
      </c>
      <c r="H41" s="38">
        <v>30317</v>
      </c>
      <c r="I41" s="6" t="s">
        <v>228</v>
      </c>
      <c r="J41" s="7" t="s">
        <v>27</v>
      </c>
      <c r="K41" s="8" t="s">
        <v>28</v>
      </c>
      <c r="L41" s="9">
        <v>49</v>
      </c>
      <c r="M41" s="10">
        <v>454</v>
      </c>
      <c r="N41" s="10">
        <v>850</v>
      </c>
      <c r="O41" s="11">
        <f t="shared" si="7"/>
        <v>10.68235294117647</v>
      </c>
      <c r="P41" s="10">
        <v>1732</v>
      </c>
      <c r="Q41" s="10">
        <v>3350</v>
      </c>
      <c r="R41" s="11">
        <f t="shared" si="8"/>
        <v>10.340298507462686</v>
      </c>
      <c r="S41" s="10">
        <v>310</v>
      </c>
      <c r="T41" s="10">
        <v>550</v>
      </c>
      <c r="U41" s="11">
        <f>S41*20/T41</f>
        <v>11.272727272727273</v>
      </c>
      <c r="V41" s="10" t="s">
        <v>29</v>
      </c>
      <c r="W41" s="10" t="s">
        <v>29</v>
      </c>
      <c r="X41" s="11">
        <v>0</v>
      </c>
      <c r="Y41" s="10">
        <v>742</v>
      </c>
      <c r="Z41" s="10">
        <v>1100</v>
      </c>
      <c r="AA41" s="12">
        <v>13.49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44">
        <f t="shared" si="9"/>
        <v>94.785378721366428</v>
      </c>
      <c r="AO41" s="14" t="s">
        <v>229</v>
      </c>
      <c r="AP41" s="15" t="s">
        <v>230</v>
      </c>
    </row>
    <row r="42" spans="1:42" customFormat="1" ht="47.25" x14ac:dyDescent="0.25">
      <c r="A42" s="37">
        <v>39</v>
      </c>
      <c r="B42" s="37">
        <v>38</v>
      </c>
      <c r="C42" s="37">
        <v>26</v>
      </c>
      <c r="D42" s="3" t="s">
        <v>23</v>
      </c>
      <c r="E42" s="4">
        <v>382392</v>
      </c>
      <c r="F42" s="5" t="s">
        <v>152</v>
      </c>
      <c r="G42" s="5" t="s">
        <v>153</v>
      </c>
      <c r="H42" s="38">
        <v>34234</v>
      </c>
      <c r="I42" s="6" t="s">
        <v>154</v>
      </c>
      <c r="J42" s="7" t="s">
        <v>27</v>
      </c>
      <c r="K42" s="8" t="s">
        <v>28</v>
      </c>
      <c r="L42" s="9">
        <v>41</v>
      </c>
      <c r="M42" s="10">
        <v>762</v>
      </c>
      <c r="N42" s="10">
        <v>1050</v>
      </c>
      <c r="O42" s="11">
        <f t="shared" si="7"/>
        <v>14.514285714285714</v>
      </c>
      <c r="P42" s="10">
        <v>2620</v>
      </c>
      <c r="Q42" s="10">
        <v>3550</v>
      </c>
      <c r="R42" s="11">
        <f t="shared" si="8"/>
        <v>14.76056338028169</v>
      </c>
      <c r="S42" s="10">
        <v>902</v>
      </c>
      <c r="T42" s="10">
        <v>1400</v>
      </c>
      <c r="U42" s="11">
        <f>S42*20/T42</f>
        <v>12.885714285714286</v>
      </c>
      <c r="V42" s="10" t="s">
        <v>29</v>
      </c>
      <c r="W42" s="10" t="s">
        <v>29</v>
      </c>
      <c r="X42" s="11">
        <v>0</v>
      </c>
      <c r="Y42" s="10">
        <v>582</v>
      </c>
      <c r="Z42" s="10">
        <v>1100</v>
      </c>
      <c r="AA42" s="12">
        <f>Y42*20/Z42</f>
        <v>10.581818181818182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44">
        <f t="shared" si="9"/>
        <v>93.742381562099865</v>
      </c>
      <c r="AO42" s="14" t="s">
        <v>155</v>
      </c>
      <c r="AP42" s="15" t="s">
        <v>156</v>
      </c>
    </row>
    <row r="43" spans="1:42" customFormat="1" ht="47.25" x14ac:dyDescent="0.25">
      <c r="A43" s="37">
        <v>40</v>
      </c>
      <c r="B43" s="37">
        <v>39</v>
      </c>
      <c r="C43" s="37">
        <v>27</v>
      </c>
      <c r="D43" s="3" t="s">
        <v>23</v>
      </c>
      <c r="E43" s="4">
        <v>367108</v>
      </c>
      <c r="F43" s="5" t="s">
        <v>157</v>
      </c>
      <c r="G43" s="5" t="s">
        <v>158</v>
      </c>
      <c r="H43" s="38">
        <v>33279</v>
      </c>
      <c r="I43" s="6" t="s">
        <v>159</v>
      </c>
      <c r="J43" s="7" t="s">
        <v>27</v>
      </c>
      <c r="K43" s="8" t="s">
        <v>28</v>
      </c>
      <c r="L43" s="9">
        <v>50</v>
      </c>
      <c r="M43" s="10">
        <v>699</v>
      </c>
      <c r="N43" s="10">
        <v>900</v>
      </c>
      <c r="O43" s="11">
        <f t="shared" si="7"/>
        <v>15.533333333333333</v>
      </c>
      <c r="P43" s="10" t="s">
        <v>29</v>
      </c>
      <c r="Q43" s="10" t="s">
        <v>29</v>
      </c>
      <c r="R43" s="11">
        <v>0</v>
      </c>
      <c r="S43" s="10">
        <v>347</v>
      </c>
      <c r="T43" s="10">
        <v>550</v>
      </c>
      <c r="U43" s="11">
        <f>S43*20/T43</f>
        <v>12.618181818181819</v>
      </c>
      <c r="V43" s="10" t="s">
        <v>29</v>
      </c>
      <c r="W43" s="10" t="s">
        <v>29</v>
      </c>
      <c r="X43" s="11">
        <v>0</v>
      </c>
      <c r="Y43" s="10">
        <v>847</v>
      </c>
      <c r="Z43" s="10">
        <v>1100</v>
      </c>
      <c r="AA43" s="12">
        <f>Y43*20/Z43</f>
        <v>15.4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4">
        <f t="shared" si="9"/>
        <v>93.551515151515162</v>
      </c>
      <c r="AO43" s="14" t="s">
        <v>160</v>
      </c>
      <c r="AP43" s="15" t="s">
        <v>161</v>
      </c>
    </row>
    <row r="44" spans="1:42" customFormat="1" ht="63" x14ac:dyDescent="0.25">
      <c r="A44" s="37">
        <v>41</v>
      </c>
      <c r="B44" s="37">
        <v>40</v>
      </c>
      <c r="C44" s="37">
        <v>28</v>
      </c>
      <c r="D44" s="3" t="s">
        <v>23</v>
      </c>
      <c r="E44" s="4">
        <v>365060</v>
      </c>
      <c r="F44" s="5" t="s">
        <v>162</v>
      </c>
      <c r="G44" s="5" t="s">
        <v>163</v>
      </c>
      <c r="H44" s="38">
        <v>36586</v>
      </c>
      <c r="I44" s="6" t="s">
        <v>164</v>
      </c>
      <c r="J44" s="7" t="s">
        <v>27</v>
      </c>
      <c r="K44" s="8" t="s">
        <v>28</v>
      </c>
      <c r="L44" s="9">
        <v>53</v>
      </c>
      <c r="M44" s="10">
        <v>836</v>
      </c>
      <c r="N44" s="10">
        <v>1100</v>
      </c>
      <c r="O44" s="11">
        <f t="shared" si="7"/>
        <v>15.2</v>
      </c>
      <c r="P44" s="10">
        <v>693</v>
      </c>
      <c r="Q44" s="10">
        <v>1100</v>
      </c>
      <c r="R44" s="11">
        <f>P44*20/Q44</f>
        <v>12.6</v>
      </c>
      <c r="S44" s="10">
        <v>348</v>
      </c>
      <c r="T44" s="10">
        <v>550</v>
      </c>
      <c r="U44" s="11">
        <f>S44*20/T44</f>
        <v>12.654545454545454</v>
      </c>
      <c r="V44" s="10" t="s">
        <v>29</v>
      </c>
      <c r="W44" s="10" t="s">
        <v>29</v>
      </c>
      <c r="X44" s="11">
        <v>0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4">
        <f t="shared" si="9"/>
        <v>93.454545454545453</v>
      </c>
      <c r="AO44" s="14" t="s">
        <v>165</v>
      </c>
      <c r="AP44" s="15" t="s">
        <v>166</v>
      </c>
    </row>
    <row r="45" spans="1:42" customFormat="1" ht="47.25" x14ac:dyDescent="0.25">
      <c r="A45" s="37">
        <v>42</v>
      </c>
      <c r="B45" s="37">
        <v>41</v>
      </c>
      <c r="C45" s="37">
        <v>29</v>
      </c>
      <c r="D45" s="3" t="s">
        <v>23</v>
      </c>
      <c r="E45" s="4">
        <v>358027</v>
      </c>
      <c r="F45" s="5" t="s">
        <v>167</v>
      </c>
      <c r="G45" s="5" t="s">
        <v>168</v>
      </c>
      <c r="H45" s="38">
        <v>32509</v>
      </c>
      <c r="I45" s="6" t="s">
        <v>169</v>
      </c>
      <c r="J45" s="7" t="s">
        <v>27</v>
      </c>
      <c r="K45" s="8" t="s">
        <v>28</v>
      </c>
      <c r="L45" s="9">
        <v>42</v>
      </c>
      <c r="M45" s="10">
        <v>758</v>
      </c>
      <c r="N45" s="10">
        <v>1050</v>
      </c>
      <c r="O45" s="11">
        <f t="shared" si="7"/>
        <v>14.438095238095238</v>
      </c>
      <c r="P45" s="10">
        <v>570</v>
      </c>
      <c r="Q45" s="10">
        <v>1100</v>
      </c>
      <c r="R45" s="11">
        <f>P45*20/Q45</f>
        <v>10.363636363636363</v>
      </c>
      <c r="S45" s="10">
        <v>753</v>
      </c>
      <c r="T45" s="10">
        <v>1200</v>
      </c>
      <c r="U45" s="11">
        <f>S45*20/T45</f>
        <v>12.55</v>
      </c>
      <c r="V45" s="10" t="s">
        <v>29</v>
      </c>
      <c r="W45" s="10" t="s">
        <v>29</v>
      </c>
      <c r="X45" s="11">
        <v>0</v>
      </c>
      <c r="Y45" s="10">
        <v>1402</v>
      </c>
      <c r="Z45" s="10">
        <v>2000</v>
      </c>
      <c r="AA45" s="12">
        <f>Y45*20/Z45</f>
        <v>14.02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44">
        <f t="shared" si="9"/>
        <v>93.371731601731597</v>
      </c>
      <c r="AO45" s="14" t="s">
        <v>170</v>
      </c>
      <c r="AP45" s="15" t="s">
        <v>171</v>
      </c>
    </row>
    <row r="46" spans="1:42" customFormat="1" ht="47.25" x14ac:dyDescent="0.25">
      <c r="A46" s="37">
        <v>43</v>
      </c>
      <c r="B46" s="37">
        <v>71</v>
      </c>
      <c r="C46" s="37">
        <v>69</v>
      </c>
      <c r="D46" s="3" t="s">
        <v>23</v>
      </c>
      <c r="E46" s="4">
        <v>382540</v>
      </c>
      <c r="F46" s="5" t="s">
        <v>360</v>
      </c>
      <c r="G46" s="5" t="s">
        <v>73</v>
      </c>
      <c r="H46" s="38">
        <v>34360</v>
      </c>
      <c r="I46" s="6" t="s">
        <v>361</v>
      </c>
      <c r="J46" s="7" t="s">
        <v>27</v>
      </c>
      <c r="K46" s="8" t="s">
        <v>28</v>
      </c>
      <c r="L46" s="9">
        <v>44</v>
      </c>
      <c r="M46" s="10">
        <v>561</v>
      </c>
      <c r="N46" s="10">
        <v>1050</v>
      </c>
      <c r="O46" s="11">
        <f t="shared" si="7"/>
        <v>10.685714285714285</v>
      </c>
      <c r="P46" s="10">
        <v>579</v>
      </c>
      <c r="Q46" s="10">
        <v>1100</v>
      </c>
      <c r="R46" s="11">
        <f>P46*20/Q46</f>
        <v>10.527272727272727</v>
      </c>
      <c r="S46" s="10" t="s">
        <v>29</v>
      </c>
      <c r="T46" s="10" t="s">
        <v>29</v>
      </c>
      <c r="U46" s="11">
        <v>0</v>
      </c>
      <c r="V46" s="10">
        <v>3065</v>
      </c>
      <c r="W46" s="10">
        <v>4500</v>
      </c>
      <c r="X46" s="11">
        <v>27.24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4">
        <f t="shared" si="9"/>
        <v>92.452987012987009</v>
      </c>
      <c r="AO46" s="14" t="s">
        <v>362</v>
      </c>
      <c r="AP46" s="15" t="s">
        <v>363</v>
      </c>
    </row>
    <row r="47" spans="1:42" customFormat="1" ht="47.25" x14ac:dyDescent="0.25">
      <c r="A47" s="37">
        <v>44</v>
      </c>
      <c r="B47" s="37">
        <v>42</v>
      </c>
      <c r="C47" s="37">
        <v>31</v>
      </c>
      <c r="D47" s="3" t="s">
        <v>23</v>
      </c>
      <c r="E47" s="4">
        <v>382530</v>
      </c>
      <c r="F47" s="5" t="s">
        <v>177</v>
      </c>
      <c r="G47" s="5" t="s">
        <v>178</v>
      </c>
      <c r="H47" s="38">
        <v>34678</v>
      </c>
      <c r="I47" s="6" t="s">
        <v>179</v>
      </c>
      <c r="J47" s="7" t="s">
        <v>27</v>
      </c>
      <c r="K47" s="8" t="s">
        <v>28</v>
      </c>
      <c r="L47" s="9">
        <v>42</v>
      </c>
      <c r="M47" s="10">
        <v>643</v>
      </c>
      <c r="N47" s="10">
        <v>1050</v>
      </c>
      <c r="O47" s="11">
        <f t="shared" si="7"/>
        <v>12.247619047619047</v>
      </c>
      <c r="P47" s="10">
        <v>589</v>
      </c>
      <c r="Q47" s="10">
        <v>1100</v>
      </c>
      <c r="R47" s="11">
        <f>P47*20/Q47</f>
        <v>10.709090909090909</v>
      </c>
      <c r="S47" s="10">
        <v>976</v>
      </c>
      <c r="T47" s="10">
        <v>1500</v>
      </c>
      <c r="U47" s="11">
        <f>S47*20/T47</f>
        <v>13.013333333333334</v>
      </c>
      <c r="V47" s="10" t="s">
        <v>29</v>
      </c>
      <c r="W47" s="10" t="s">
        <v>29</v>
      </c>
      <c r="X47" s="11">
        <v>0</v>
      </c>
      <c r="Y47" s="10">
        <v>1301</v>
      </c>
      <c r="Z47" s="10">
        <v>2000</v>
      </c>
      <c r="AA47" s="12">
        <f>Y47*20/Z47</f>
        <v>13.01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44">
        <f t="shared" si="9"/>
        <v>90.980043290043298</v>
      </c>
      <c r="AO47" s="14" t="s">
        <v>180</v>
      </c>
      <c r="AP47" s="15" t="s">
        <v>181</v>
      </c>
    </row>
    <row r="48" spans="1:42" customFormat="1" ht="47.25" x14ac:dyDescent="0.25">
      <c r="A48" s="37">
        <v>45</v>
      </c>
      <c r="B48" s="37">
        <v>43</v>
      </c>
      <c r="C48" s="37">
        <v>32</v>
      </c>
      <c r="D48" s="3" t="s">
        <v>23</v>
      </c>
      <c r="E48" s="4">
        <v>380055</v>
      </c>
      <c r="F48" s="5" t="s">
        <v>182</v>
      </c>
      <c r="G48" s="5" t="s">
        <v>183</v>
      </c>
      <c r="H48" s="38">
        <v>31172</v>
      </c>
      <c r="I48" s="6" t="s">
        <v>184</v>
      </c>
      <c r="J48" s="7" t="s">
        <v>27</v>
      </c>
      <c r="K48" s="8" t="s">
        <v>28</v>
      </c>
      <c r="L48" s="9">
        <v>45</v>
      </c>
      <c r="M48" s="10">
        <v>604</v>
      </c>
      <c r="N48" s="10">
        <v>850</v>
      </c>
      <c r="O48" s="11">
        <f t="shared" si="7"/>
        <v>14.211764705882352</v>
      </c>
      <c r="P48" s="10" t="s">
        <v>29</v>
      </c>
      <c r="Q48" s="10" t="s">
        <v>29</v>
      </c>
      <c r="R48" s="11">
        <v>0</v>
      </c>
      <c r="S48" s="10" t="s">
        <v>29</v>
      </c>
      <c r="T48" s="10" t="s">
        <v>29</v>
      </c>
      <c r="U48" s="11">
        <v>0</v>
      </c>
      <c r="V48" s="10">
        <v>1172</v>
      </c>
      <c r="W48" s="10">
        <v>1500</v>
      </c>
      <c r="X48" s="11">
        <f>V48*40/W48</f>
        <v>31.253333333333334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44">
        <f t="shared" si="9"/>
        <v>90.46509803921569</v>
      </c>
      <c r="AO48" s="14" t="s">
        <v>185</v>
      </c>
      <c r="AP48" s="15" t="s">
        <v>186</v>
      </c>
    </row>
    <row r="49" spans="1:42" customFormat="1" ht="60" x14ac:dyDescent="0.25">
      <c r="A49" s="37">
        <v>46</v>
      </c>
      <c r="B49" s="37">
        <v>44</v>
      </c>
      <c r="C49" s="39">
        <v>76</v>
      </c>
      <c r="D49" s="3" t="s">
        <v>23</v>
      </c>
      <c r="E49" s="4">
        <v>366024</v>
      </c>
      <c r="F49" s="5" t="s">
        <v>396</v>
      </c>
      <c r="G49" s="5" t="s">
        <v>397</v>
      </c>
      <c r="H49" s="38">
        <v>35129</v>
      </c>
      <c r="I49" s="6" t="s">
        <v>398</v>
      </c>
      <c r="J49" s="7" t="s">
        <v>27</v>
      </c>
      <c r="K49" s="8" t="s">
        <v>28</v>
      </c>
      <c r="L49" s="9">
        <v>43</v>
      </c>
      <c r="M49" s="10">
        <v>821</v>
      </c>
      <c r="N49" s="10">
        <v>1050</v>
      </c>
      <c r="O49" s="11">
        <f t="shared" si="7"/>
        <v>15.638095238095238</v>
      </c>
      <c r="P49" s="10">
        <v>907</v>
      </c>
      <c r="Q49" s="10">
        <v>1100</v>
      </c>
      <c r="R49" s="11">
        <f t="shared" ref="R49:R76" si="10">P49*20/Q49</f>
        <v>16.490909090909092</v>
      </c>
      <c r="S49" s="10">
        <v>736</v>
      </c>
      <c r="T49" s="10">
        <v>1100</v>
      </c>
      <c r="U49" s="11">
        <v>13.38</v>
      </c>
      <c r="V49" s="10"/>
      <c r="W49" s="10"/>
      <c r="X49" s="11"/>
      <c r="Y49" s="10" t="s">
        <v>29</v>
      </c>
      <c r="Z49" s="10" t="s">
        <v>29</v>
      </c>
      <c r="AA49" s="12"/>
      <c r="AB49" s="10" t="s">
        <v>29</v>
      </c>
      <c r="AC49" s="10" t="s">
        <v>29</v>
      </c>
      <c r="AD49" s="11"/>
      <c r="AE49" s="10" t="s">
        <v>29</v>
      </c>
      <c r="AF49" s="10" t="s">
        <v>29</v>
      </c>
      <c r="AG49" s="13"/>
      <c r="AH49" s="10" t="s">
        <v>29</v>
      </c>
      <c r="AI49" s="10" t="s">
        <v>29</v>
      </c>
      <c r="AJ49" s="13"/>
      <c r="AK49" s="10" t="s">
        <v>29</v>
      </c>
      <c r="AL49" s="10" t="s">
        <v>29</v>
      </c>
      <c r="AM49" s="13"/>
      <c r="AN49" s="44">
        <f t="shared" si="9"/>
        <v>88.509004329004327</v>
      </c>
      <c r="AO49" s="14" t="s">
        <v>391</v>
      </c>
      <c r="AP49" s="15" t="s">
        <v>395</v>
      </c>
    </row>
    <row r="50" spans="1:42" customFormat="1" ht="63" x14ac:dyDescent="0.25">
      <c r="A50" s="37">
        <v>47</v>
      </c>
      <c r="B50" s="37">
        <v>45</v>
      </c>
      <c r="C50" s="37">
        <v>33</v>
      </c>
      <c r="D50" s="3" t="s">
        <v>23</v>
      </c>
      <c r="E50" s="4">
        <v>365500</v>
      </c>
      <c r="F50" s="5" t="s">
        <v>187</v>
      </c>
      <c r="G50" s="5" t="s">
        <v>188</v>
      </c>
      <c r="H50" s="38">
        <v>32186</v>
      </c>
      <c r="I50" s="6" t="s">
        <v>189</v>
      </c>
      <c r="J50" s="7" t="s">
        <v>27</v>
      </c>
      <c r="K50" s="8" t="s">
        <v>28</v>
      </c>
      <c r="L50" s="9">
        <v>46</v>
      </c>
      <c r="M50" s="10">
        <v>436</v>
      </c>
      <c r="N50" s="10">
        <v>850</v>
      </c>
      <c r="O50" s="11">
        <f t="shared" si="7"/>
        <v>10.258823529411766</v>
      </c>
      <c r="P50" s="10">
        <v>541</v>
      </c>
      <c r="Q50" s="10">
        <v>1100</v>
      </c>
      <c r="R50" s="11">
        <f t="shared" si="10"/>
        <v>9.836363636363636</v>
      </c>
      <c r="S50" s="10">
        <v>257</v>
      </c>
      <c r="T50" s="10">
        <v>550</v>
      </c>
      <c r="U50" s="11">
        <f>S50*20/T50</f>
        <v>9.3454545454545457</v>
      </c>
      <c r="V50" s="10" t="s">
        <v>29</v>
      </c>
      <c r="W50" s="10" t="s">
        <v>29</v>
      </c>
      <c r="X50" s="11">
        <v>0</v>
      </c>
      <c r="Y50" s="10">
        <v>1298</v>
      </c>
      <c r="Z50" s="10">
        <v>2000</v>
      </c>
      <c r="AA50" s="12">
        <f>Y50*20/Z50</f>
        <v>12.98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44">
        <f t="shared" si="9"/>
        <v>88.420641711229948</v>
      </c>
      <c r="AO50" s="14" t="s">
        <v>190</v>
      </c>
      <c r="AP50" s="15" t="s">
        <v>191</v>
      </c>
    </row>
    <row r="51" spans="1:42" customFormat="1" ht="63" x14ac:dyDescent="0.25">
      <c r="A51" s="37">
        <v>48</v>
      </c>
      <c r="B51" s="37">
        <v>46</v>
      </c>
      <c r="C51" s="37">
        <v>36</v>
      </c>
      <c r="D51" s="3" t="s">
        <v>23</v>
      </c>
      <c r="E51" s="4">
        <v>382887</v>
      </c>
      <c r="F51" s="5" t="s">
        <v>201</v>
      </c>
      <c r="G51" s="5" t="s">
        <v>202</v>
      </c>
      <c r="H51" s="38">
        <v>35802</v>
      </c>
      <c r="I51" s="6" t="s">
        <v>203</v>
      </c>
      <c r="J51" s="7" t="s">
        <v>27</v>
      </c>
      <c r="K51" s="8" t="s">
        <v>28</v>
      </c>
      <c r="L51" s="9">
        <v>40</v>
      </c>
      <c r="M51" s="10">
        <v>876</v>
      </c>
      <c r="N51" s="10">
        <v>1100</v>
      </c>
      <c r="O51" s="11">
        <f t="shared" si="7"/>
        <v>15.927272727272728</v>
      </c>
      <c r="P51" s="10">
        <v>2561</v>
      </c>
      <c r="Q51" s="10">
        <v>3450</v>
      </c>
      <c r="R51" s="11">
        <f t="shared" si="10"/>
        <v>14.846376811594203</v>
      </c>
      <c r="S51" s="10">
        <v>897</v>
      </c>
      <c r="T51" s="10">
        <v>1300</v>
      </c>
      <c r="U51" s="11">
        <f>S51*20/T51</f>
        <v>13.8</v>
      </c>
      <c r="V51" s="10">
        <v>3.35</v>
      </c>
      <c r="W51" s="10">
        <v>4</v>
      </c>
      <c r="X51" s="11"/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4">
        <f t="shared" si="9"/>
        <v>84.573649538866931</v>
      </c>
      <c r="AO51" s="14" t="s">
        <v>204</v>
      </c>
      <c r="AP51" s="15" t="s">
        <v>205</v>
      </c>
    </row>
    <row r="52" spans="1:42" customFormat="1" ht="60" x14ac:dyDescent="0.25">
      <c r="A52" s="37">
        <v>49</v>
      </c>
      <c r="B52" s="37">
        <v>47</v>
      </c>
      <c r="C52" s="37">
        <v>38</v>
      </c>
      <c r="D52" s="3" t="s">
        <v>23</v>
      </c>
      <c r="E52" s="4">
        <v>366374</v>
      </c>
      <c r="F52" s="5" t="s">
        <v>211</v>
      </c>
      <c r="G52" s="5" t="s">
        <v>212</v>
      </c>
      <c r="H52" s="38">
        <v>33662</v>
      </c>
      <c r="I52" s="6" t="s">
        <v>213</v>
      </c>
      <c r="J52" s="7" t="s">
        <v>27</v>
      </c>
      <c r="K52" s="8" t="s">
        <v>28</v>
      </c>
      <c r="L52" s="9">
        <v>40</v>
      </c>
      <c r="M52" s="10">
        <v>501</v>
      </c>
      <c r="N52" s="10">
        <v>900</v>
      </c>
      <c r="O52" s="11">
        <f t="shared" si="7"/>
        <v>11.133333333333333</v>
      </c>
      <c r="P52" s="10">
        <v>537</v>
      </c>
      <c r="Q52" s="10">
        <v>1100</v>
      </c>
      <c r="R52" s="11">
        <f t="shared" si="10"/>
        <v>9.7636363636363637</v>
      </c>
      <c r="S52" s="10">
        <v>248</v>
      </c>
      <c r="T52" s="10">
        <v>550</v>
      </c>
      <c r="U52" s="11">
        <f>S52*20/T52</f>
        <v>9.0181818181818176</v>
      </c>
      <c r="V52" s="10" t="s">
        <v>29</v>
      </c>
      <c r="W52" s="10" t="s">
        <v>29</v>
      </c>
      <c r="X52" s="11">
        <v>0</v>
      </c>
      <c r="Y52" s="10">
        <v>572</v>
      </c>
      <c r="Z52" s="10">
        <v>1100</v>
      </c>
      <c r="AA52" s="12">
        <f>Y52*20/Z52</f>
        <v>10.4</v>
      </c>
      <c r="AB52" s="10">
        <v>590</v>
      </c>
      <c r="AC52" s="10">
        <v>900</v>
      </c>
      <c r="AD52" s="11">
        <f>AB52*5/AC52</f>
        <v>3.2777777777777777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4">
        <f t="shared" si="9"/>
        <v>83.592929292929298</v>
      </c>
      <c r="AO52" s="14" t="s">
        <v>214</v>
      </c>
      <c r="AP52" s="15" t="s">
        <v>215</v>
      </c>
    </row>
    <row r="53" spans="1:42" customFormat="1" ht="63" x14ac:dyDescent="0.25">
      <c r="A53" s="37">
        <v>50</v>
      </c>
      <c r="B53" s="37">
        <v>48</v>
      </c>
      <c r="C53" s="37">
        <v>40</v>
      </c>
      <c r="D53" s="3" t="s">
        <v>23</v>
      </c>
      <c r="E53" s="4">
        <v>382222</v>
      </c>
      <c r="F53" s="5" t="s">
        <v>221</v>
      </c>
      <c r="G53" s="5" t="s">
        <v>222</v>
      </c>
      <c r="H53" s="38">
        <v>35536</v>
      </c>
      <c r="I53" s="6" t="s">
        <v>223</v>
      </c>
      <c r="J53" s="7" t="s">
        <v>27</v>
      </c>
      <c r="K53" s="8" t="s">
        <v>28</v>
      </c>
      <c r="L53" s="9">
        <v>52</v>
      </c>
      <c r="M53" s="10">
        <v>830</v>
      </c>
      <c r="N53" s="10">
        <v>1050</v>
      </c>
      <c r="O53" s="11">
        <f t="shared" si="7"/>
        <v>15.80952380952381</v>
      </c>
      <c r="P53" s="10">
        <v>806</v>
      </c>
      <c r="Q53" s="10">
        <v>1100</v>
      </c>
      <c r="R53" s="11">
        <f t="shared" si="10"/>
        <v>14.654545454545454</v>
      </c>
      <c r="S53" s="10" t="s">
        <v>29</v>
      </c>
      <c r="T53" s="10" t="s">
        <v>29</v>
      </c>
      <c r="U53" s="11">
        <v>0</v>
      </c>
      <c r="V53" s="10">
        <v>3.09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4">
        <f t="shared" si="9"/>
        <v>82.464069264069266</v>
      </c>
      <c r="AO53" s="14" t="s">
        <v>224</v>
      </c>
      <c r="AP53" s="15" t="s">
        <v>225</v>
      </c>
    </row>
    <row r="54" spans="1:42" customFormat="1" ht="47.25" x14ac:dyDescent="0.25">
      <c r="A54" s="37">
        <v>51</v>
      </c>
      <c r="B54" s="37">
        <v>49</v>
      </c>
      <c r="C54" s="37">
        <v>42</v>
      </c>
      <c r="D54" s="3" t="s">
        <v>23</v>
      </c>
      <c r="E54" s="4">
        <v>382252</v>
      </c>
      <c r="F54" s="5" t="s">
        <v>231</v>
      </c>
      <c r="G54" s="5" t="s">
        <v>232</v>
      </c>
      <c r="H54" s="38">
        <v>35808</v>
      </c>
      <c r="I54" s="6" t="s">
        <v>233</v>
      </c>
      <c r="J54" s="7" t="s">
        <v>27</v>
      </c>
      <c r="K54" s="8" t="s">
        <v>28</v>
      </c>
      <c r="L54" s="9">
        <v>48</v>
      </c>
      <c r="M54" s="10">
        <v>967</v>
      </c>
      <c r="N54" s="10">
        <v>1100</v>
      </c>
      <c r="O54" s="11">
        <f t="shared" si="7"/>
        <v>17.581818181818182</v>
      </c>
      <c r="P54" s="10">
        <v>854</v>
      </c>
      <c r="Q54" s="10">
        <v>1100</v>
      </c>
      <c r="R54" s="11">
        <f t="shared" si="10"/>
        <v>15.527272727272727</v>
      </c>
      <c r="S54" s="10" t="s">
        <v>29</v>
      </c>
      <c r="T54" s="10" t="s">
        <v>29</v>
      </c>
      <c r="U54" s="11">
        <v>0</v>
      </c>
      <c r="V54" s="10">
        <v>3.42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44">
        <f t="shared" si="9"/>
        <v>81.109090909090909</v>
      </c>
      <c r="AO54" s="14" t="s">
        <v>234</v>
      </c>
      <c r="AP54" s="15" t="s">
        <v>235</v>
      </c>
    </row>
    <row r="55" spans="1:42" customFormat="1" ht="47.25" x14ac:dyDescent="0.25">
      <c r="A55" s="37">
        <v>52</v>
      </c>
      <c r="B55" s="37">
        <v>51</v>
      </c>
      <c r="C55" s="37">
        <v>46</v>
      </c>
      <c r="D55" s="3" t="s">
        <v>23</v>
      </c>
      <c r="E55" s="4">
        <v>367252</v>
      </c>
      <c r="F55" s="5" t="s">
        <v>250</v>
      </c>
      <c r="G55" s="5" t="s">
        <v>251</v>
      </c>
      <c r="H55" s="38">
        <v>35054</v>
      </c>
      <c r="I55" s="6" t="s">
        <v>252</v>
      </c>
      <c r="J55" s="7" t="s">
        <v>27</v>
      </c>
      <c r="K55" s="8" t="s">
        <v>28</v>
      </c>
      <c r="L55" s="9">
        <v>51</v>
      </c>
      <c r="M55" s="10">
        <v>859</v>
      </c>
      <c r="N55" s="10">
        <v>1100</v>
      </c>
      <c r="O55" s="11">
        <f t="shared" si="7"/>
        <v>15.618181818181819</v>
      </c>
      <c r="P55" s="10">
        <v>748</v>
      </c>
      <c r="Q55" s="10">
        <v>1100</v>
      </c>
      <c r="R55" s="11">
        <f t="shared" si="10"/>
        <v>13.6</v>
      </c>
      <c r="S55" s="10" t="s">
        <v>29</v>
      </c>
      <c r="T55" s="10" t="s">
        <v>29</v>
      </c>
      <c r="U55" s="11">
        <v>0</v>
      </c>
      <c r="V55" s="10" t="s">
        <v>29</v>
      </c>
      <c r="W55" s="10" t="s">
        <v>29</v>
      </c>
      <c r="X55" s="11">
        <v>0</v>
      </c>
      <c r="Y55" s="10">
        <v>2.8</v>
      </c>
      <c r="Z55" s="10">
        <v>4</v>
      </c>
      <c r="AA55" s="12"/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4">
        <f t="shared" si="9"/>
        <v>80.218181818181819</v>
      </c>
      <c r="AO55" s="14" t="s">
        <v>253</v>
      </c>
      <c r="AP55" s="15" t="s">
        <v>254</v>
      </c>
    </row>
    <row r="56" spans="1:42" customFormat="1" ht="47.25" x14ac:dyDescent="0.25">
      <c r="A56" s="37">
        <v>53</v>
      </c>
      <c r="B56" s="37">
        <v>52</v>
      </c>
      <c r="C56" s="37">
        <v>47</v>
      </c>
      <c r="D56" s="3" t="s">
        <v>23</v>
      </c>
      <c r="E56" s="4">
        <v>382850</v>
      </c>
      <c r="F56" s="5" t="s">
        <v>255</v>
      </c>
      <c r="G56" s="5" t="s">
        <v>256</v>
      </c>
      <c r="H56" s="38">
        <v>35251</v>
      </c>
      <c r="I56" s="6" t="s">
        <v>257</v>
      </c>
      <c r="J56" s="7" t="s">
        <v>27</v>
      </c>
      <c r="K56" s="8" t="s">
        <v>28</v>
      </c>
      <c r="L56" s="9">
        <v>42</v>
      </c>
      <c r="M56" s="10">
        <v>853</v>
      </c>
      <c r="N56" s="10">
        <v>1100</v>
      </c>
      <c r="O56" s="11">
        <f t="shared" si="7"/>
        <v>15.50909090909091</v>
      </c>
      <c r="P56" s="10">
        <v>600</v>
      </c>
      <c r="Q56" s="10">
        <v>1100</v>
      </c>
      <c r="R56" s="11">
        <f t="shared" si="10"/>
        <v>10.909090909090908</v>
      </c>
      <c r="S56" s="10">
        <v>285</v>
      </c>
      <c r="T56" s="10">
        <v>500</v>
      </c>
      <c r="U56" s="11">
        <f>S56*20/T56</f>
        <v>11.4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44">
        <f t="shared" si="9"/>
        <v>79.818181818181827</v>
      </c>
      <c r="AO56" s="14" t="s">
        <v>258</v>
      </c>
      <c r="AP56" s="15" t="s">
        <v>259</v>
      </c>
    </row>
    <row r="57" spans="1:42" customFormat="1" ht="47.25" x14ac:dyDescent="0.25">
      <c r="A57" s="37">
        <v>54</v>
      </c>
      <c r="B57" s="37">
        <v>53</v>
      </c>
      <c r="C57" s="37">
        <v>48</v>
      </c>
      <c r="D57" s="3" t="s">
        <v>23</v>
      </c>
      <c r="E57" s="4">
        <v>358198</v>
      </c>
      <c r="F57" s="5" t="s">
        <v>260</v>
      </c>
      <c r="G57" s="5" t="s">
        <v>261</v>
      </c>
      <c r="H57" s="38">
        <v>36161</v>
      </c>
      <c r="I57" s="6" t="s">
        <v>262</v>
      </c>
      <c r="J57" s="7" t="s">
        <v>27</v>
      </c>
      <c r="K57" s="8" t="s">
        <v>28</v>
      </c>
      <c r="L57" s="9">
        <v>42</v>
      </c>
      <c r="M57" s="10">
        <v>668</v>
      </c>
      <c r="N57" s="10">
        <v>1100</v>
      </c>
      <c r="O57" s="11">
        <f t="shared" si="7"/>
        <v>12.145454545454545</v>
      </c>
      <c r="P57" s="10">
        <v>688</v>
      </c>
      <c r="Q57" s="10">
        <v>1100</v>
      </c>
      <c r="R57" s="11">
        <f t="shared" si="10"/>
        <v>12.50909090909091</v>
      </c>
      <c r="S57" s="10">
        <v>771</v>
      </c>
      <c r="T57" s="10">
        <v>1200</v>
      </c>
      <c r="U57" s="11">
        <f>S57*20/T57</f>
        <v>12.85</v>
      </c>
      <c r="V57" s="10" t="s">
        <v>29</v>
      </c>
      <c r="W57" s="10" t="s">
        <v>29</v>
      </c>
      <c r="X57" s="11">
        <v>0</v>
      </c>
      <c r="Y57" s="10" t="s">
        <v>29</v>
      </c>
      <c r="Z57" s="10" t="s">
        <v>29</v>
      </c>
      <c r="AA57" s="12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44">
        <f t="shared" si="9"/>
        <v>79.50454545454545</v>
      </c>
      <c r="AO57" s="14" t="s">
        <v>263</v>
      </c>
      <c r="AP57" s="15" t="s">
        <v>264</v>
      </c>
    </row>
    <row r="58" spans="1:42" customFormat="1" ht="47.25" x14ac:dyDescent="0.25">
      <c r="A58" s="37">
        <v>55</v>
      </c>
      <c r="B58" s="37">
        <v>54</v>
      </c>
      <c r="C58" s="37">
        <v>51</v>
      </c>
      <c r="D58" s="3" t="s">
        <v>23</v>
      </c>
      <c r="E58" s="4">
        <v>382566</v>
      </c>
      <c r="F58" s="5" t="s">
        <v>274</v>
      </c>
      <c r="G58" s="5" t="s">
        <v>275</v>
      </c>
      <c r="H58" s="38">
        <v>34678</v>
      </c>
      <c r="I58" s="6" t="s">
        <v>276</v>
      </c>
      <c r="J58" s="7" t="s">
        <v>27</v>
      </c>
      <c r="K58" s="8" t="s">
        <v>28</v>
      </c>
      <c r="L58" s="9">
        <v>41</v>
      </c>
      <c r="M58" s="10">
        <v>569</v>
      </c>
      <c r="N58" s="10">
        <v>1050</v>
      </c>
      <c r="O58" s="11">
        <f t="shared" si="7"/>
        <v>10.838095238095239</v>
      </c>
      <c r="P58" s="10">
        <v>1996</v>
      </c>
      <c r="Q58" s="10">
        <v>3150</v>
      </c>
      <c r="R58" s="11">
        <f t="shared" si="10"/>
        <v>12.673015873015872</v>
      </c>
      <c r="S58" s="10">
        <v>659</v>
      </c>
      <c r="T58" s="10">
        <v>1100</v>
      </c>
      <c r="U58" s="11">
        <f>S58*20/T58</f>
        <v>11.981818181818182</v>
      </c>
      <c r="V58" s="10" t="s">
        <v>29</v>
      </c>
      <c r="W58" s="10" t="s">
        <v>29</v>
      </c>
      <c r="X58" s="11">
        <v>0</v>
      </c>
      <c r="Y58" s="10" t="s">
        <v>29</v>
      </c>
      <c r="Z58" s="10" t="s">
        <v>29</v>
      </c>
      <c r="AA58" s="1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44">
        <f t="shared" si="9"/>
        <v>76.49292929292929</v>
      </c>
      <c r="AO58" s="14" t="s">
        <v>277</v>
      </c>
      <c r="AP58" s="15" t="s">
        <v>278</v>
      </c>
    </row>
    <row r="59" spans="1:42" customFormat="1" ht="47.25" x14ac:dyDescent="0.25">
      <c r="A59" s="37">
        <v>56</v>
      </c>
      <c r="B59" s="37">
        <v>55</v>
      </c>
      <c r="C59" s="37">
        <v>52</v>
      </c>
      <c r="D59" s="3" t="s">
        <v>23</v>
      </c>
      <c r="E59" s="4">
        <v>382781</v>
      </c>
      <c r="F59" s="5" t="s">
        <v>279</v>
      </c>
      <c r="G59" s="5" t="s">
        <v>280</v>
      </c>
      <c r="H59" s="38">
        <v>36220</v>
      </c>
      <c r="I59" s="6" t="s">
        <v>281</v>
      </c>
      <c r="J59" s="7" t="s">
        <v>27</v>
      </c>
      <c r="K59" s="8" t="s">
        <v>28</v>
      </c>
      <c r="L59" s="9">
        <v>47</v>
      </c>
      <c r="M59" s="10">
        <v>917</v>
      </c>
      <c r="N59" s="10">
        <v>1100</v>
      </c>
      <c r="O59" s="11">
        <f t="shared" si="7"/>
        <v>16.672727272727272</v>
      </c>
      <c r="P59" s="10">
        <v>705</v>
      </c>
      <c r="Q59" s="10">
        <v>1100</v>
      </c>
      <c r="R59" s="11">
        <f t="shared" si="10"/>
        <v>12.818181818181818</v>
      </c>
      <c r="S59" s="10" t="s">
        <v>29</v>
      </c>
      <c r="T59" s="10" t="s">
        <v>29</v>
      </c>
      <c r="U59" s="11">
        <v>0</v>
      </c>
      <c r="V59" s="10">
        <v>3.14</v>
      </c>
      <c r="W59" s="10">
        <v>4</v>
      </c>
      <c r="X59" s="11"/>
      <c r="Y59" s="10" t="s">
        <v>29</v>
      </c>
      <c r="Z59" s="10" t="s">
        <v>29</v>
      </c>
      <c r="AA59" s="12">
        <v>0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44">
        <f t="shared" si="9"/>
        <v>76.490909090909085</v>
      </c>
      <c r="AO59" s="14" t="s">
        <v>282</v>
      </c>
      <c r="AP59" s="15" t="s">
        <v>283</v>
      </c>
    </row>
    <row r="60" spans="1:42" customFormat="1" ht="47.25" x14ac:dyDescent="0.25">
      <c r="A60" s="37">
        <v>57</v>
      </c>
      <c r="B60" s="37">
        <v>56</v>
      </c>
      <c r="C60" s="37">
        <v>54</v>
      </c>
      <c r="D60" s="3" t="s">
        <v>23</v>
      </c>
      <c r="E60" s="4">
        <v>365866</v>
      </c>
      <c r="F60" s="5" t="s">
        <v>289</v>
      </c>
      <c r="G60" s="5" t="s">
        <v>290</v>
      </c>
      <c r="H60" s="38">
        <v>33571</v>
      </c>
      <c r="I60" s="6" t="s">
        <v>291</v>
      </c>
      <c r="J60" s="7" t="s">
        <v>27</v>
      </c>
      <c r="K60" s="8" t="s">
        <v>28</v>
      </c>
      <c r="L60" s="9">
        <v>43</v>
      </c>
      <c r="M60" s="10">
        <v>580</v>
      </c>
      <c r="N60" s="10">
        <v>900</v>
      </c>
      <c r="O60" s="11">
        <f t="shared" ref="O60:O76" si="11">M60*20/N60</f>
        <v>12.888888888888889</v>
      </c>
      <c r="P60" s="10">
        <v>583</v>
      </c>
      <c r="Q60" s="10">
        <v>1100</v>
      </c>
      <c r="R60" s="11">
        <f t="shared" si="10"/>
        <v>10.6</v>
      </c>
      <c r="S60" s="10">
        <v>248</v>
      </c>
      <c r="T60" s="10">
        <v>550</v>
      </c>
      <c r="U60" s="11">
        <f>S60*20/T60</f>
        <v>9.0181818181818176</v>
      </c>
      <c r="V60" s="10" t="s">
        <v>29</v>
      </c>
      <c r="W60" s="10" t="s">
        <v>29</v>
      </c>
      <c r="X60" s="11">
        <v>0</v>
      </c>
      <c r="Y60" s="10">
        <v>3.35</v>
      </c>
      <c r="Z60" s="10">
        <v>4</v>
      </c>
      <c r="AA60" s="12"/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44">
        <f t="shared" si="9"/>
        <v>75.507070707070696</v>
      </c>
      <c r="AO60" s="14" t="s">
        <v>292</v>
      </c>
      <c r="AP60" s="15" t="s">
        <v>293</v>
      </c>
    </row>
    <row r="61" spans="1:42" customFormat="1" ht="47.25" x14ac:dyDescent="0.25">
      <c r="A61" s="37">
        <v>58</v>
      </c>
      <c r="B61" s="37">
        <v>57</v>
      </c>
      <c r="C61" s="37">
        <v>55</v>
      </c>
      <c r="D61" s="3" t="s">
        <v>23</v>
      </c>
      <c r="E61" s="4">
        <v>382858</v>
      </c>
      <c r="F61" s="5" t="s">
        <v>294</v>
      </c>
      <c r="G61" s="5" t="s">
        <v>295</v>
      </c>
      <c r="H61" s="38">
        <v>35796</v>
      </c>
      <c r="I61" s="6" t="s">
        <v>296</v>
      </c>
      <c r="J61" s="7" t="s">
        <v>27</v>
      </c>
      <c r="K61" s="8" t="s">
        <v>28</v>
      </c>
      <c r="L61" s="9">
        <v>43</v>
      </c>
      <c r="M61" s="10">
        <v>886</v>
      </c>
      <c r="N61" s="10">
        <v>1100</v>
      </c>
      <c r="O61" s="11">
        <f t="shared" si="11"/>
        <v>16.109090909090909</v>
      </c>
      <c r="P61" s="10">
        <v>857</v>
      </c>
      <c r="Q61" s="10">
        <v>1100</v>
      </c>
      <c r="R61" s="11">
        <f t="shared" si="10"/>
        <v>15.581818181818182</v>
      </c>
      <c r="S61" s="10" t="s">
        <v>29</v>
      </c>
      <c r="T61" s="10" t="s">
        <v>29</v>
      </c>
      <c r="U61" s="11">
        <v>0</v>
      </c>
      <c r="V61" s="10">
        <v>2.99</v>
      </c>
      <c r="W61" s="10">
        <v>4</v>
      </c>
      <c r="X61" s="11"/>
      <c r="Y61" s="10" t="s">
        <v>29</v>
      </c>
      <c r="Z61" s="10" t="s">
        <v>29</v>
      </c>
      <c r="AA61" s="12">
        <v>0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44">
        <f t="shared" si="9"/>
        <v>74.690909090909088</v>
      </c>
      <c r="AO61" s="14" t="s">
        <v>297</v>
      </c>
      <c r="AP61" s="15" t="s">
        <v>298</v>
      </c>
    </row>
    <row r="62" spans="1:42" customFormat="1" ht="63" x14ac:dyDescent="0.25">
      <c r="A62" s="37">
        <v>59</v>
      </c>
      <c r="B62" s="37">
        <v>58</v>
      </c>
      <c r="C62" s="37">
        <v>56</v>
      </c>
      <c r="D62" s="3" t="s">
        <v>23</v>
      </c>
      <c r="E62" s="4">
        <v>367255</v>
      </c>
      <c r="F62" s="5" t="s">
        <v>299</v>
      </c>
      <c r="G62" s="5" t="s">
        <v>300</v>
      </c>
      <c r="H62" s="38">
        <v>35400</v>
      </c>
      <c r="I62" s="6" t="s">
        <v>301</v>
      </c>
      <c r="J62" s="7" t="s">
        <v>27</v>
      </c>
      <c r="K62" s="8" t="s">
        <v>28</v>
      </c>
      <c r="L62" s="9">
        <v>45</v>
      </c>
      <c r="M62" s="10">
        <v>783</v>
      </c>
      <c r="N62" s="10">
        <v>1050</v>
      </c>
      <c r="O62" s="11">
        <f t="shared" si="11"/>
        <v>14.914285714285715</v>
      </c>
      <c r="P62" s="10">
        <v>812</v>
      </c>
      <c r="Q62" s="10">
        <v>1100</v>
      </c>
      <c r="R62" s="11">
        <f t="shared" si="10"/>
        <v>14.763636363636364</v>
      </c>
      <c r="S62" s="10" t="s">
        <v>29</v>
      </c>
      <c r="T62" s="10" t="s">
        <v>29</v>
      </c>
      <c r="U62" s="11">
        <v>0</v>
      </c>
      <c r="V62" s="10">
        <v>3.38</v>
      </c>
      <c r="W62" s="10">
        <v>4</v>
      </c>
      <c r="X62" s="11"/>
      <c r="Y62" s="10" t="s">
        <v>29</v>
      </c>
      <c r="Z62" s="10" t="s">
        <v>29</v>
      </c>
      <c r="AA62" s="12">
        <v>0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44">
        <f t="shared" si="9"/>
        <v>74.677922077922076</v>
      </c>
      <c r="AO62" s="14" t="s">
        <v>302</v>
      </c>
      <c r="AP62" s="15" t="s">
        <v>303</v>
      </c>
    </row>
    <row r="63" spans="1:42" customFormat="1" ht="47.25" x14ac:dyDescent="0.25">
      <c r="A63" s="37">
        <v>60</v>
      </c>
      <c r="B63" s="37">
        <v>59</v>
      </c>
      <c r="C63" s="37">
        <v>57</v>
      </c>
      <c r="D63" s="3" t="s">
        <v>23</v>
      </c>
      <c r="E63" s="4">
        <v>357463</v>
      </c>
      <c r="F63" s="5" t="s">
        <v>304</v>
      </c>
      <c r="G63" s="5" t="s">
        <v>305</v>
      </c>
      <c r="H63" s="38">
        <v>36119</v>
      </c>
      <c r="I63" s="6" t="s">
        <v>306</v>
      </c>
      <c r="J63" s="7" t="s">
        <v>27</v>
      </c>
      <c r="K63" s="8" t="s">
        <v>28</v>
      </c>
      <c r="L63" s="9">
        <v>45</v>
      </c>
      <c r="M63" s="10">
        <v>916</v>
      </c>
      <c r="N63" s="10">
        <v>1100</v>
      </c>
      <c r="O63" s="11">
        <f t="shared" si="11"/>
        <v>16.654545454545456</v>
      </c>
      <c r="P63" s="10">
        <v>709</v>
      </c>
      <c r="Q63" s="10">
        <v>1100</v>
      </c>
      <c r="R63" s="11">
        <f t="shared" si="10"/>
        <v>12.890909090909091</v>
      </c>
      <c r="S63" s="10" t="s">
        <v>29</v>
      </c>
      <c r="T63" s="10" t="s">
        <v>29</v>
      </c>
      <c r="U63" s="11">
        <v>0</v>
      </c>
      <c r="V63" s="10">
        <v>3.02</v>
      </c>
      <c r="W63" s="10">
        <v>4</v>
      </c>
      <c r="X63" s="11"/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44">
        <f t="shared" si="9"/>
        <v>74.545454545454547</v>
      </c>
      <c r="AO63" s="14" t="s">
        <v>307</v>
      </c>
      <c r="AP63" s="15" t="s">
        <v>308</v>
      </c>
    </row>
    <row r="64" spans="1:42" customFormat="1" ht="63" x14ac:dyDescent="0.25">
      <c r="A64" s="37">
        <v>61</v>
      </c>
      <c r="B64" s="37">
        <v>60</v>
      </c>
      <c r="C64" s="37">
        <v>58</v>
      </c>
      <c r="D64" s="3" t="s">
        <v>23</v>
      </c>
      <c r="E64" s="4">
        <v>380098</v>
      </c>
      <c r="F64" s="5" t="s">
        <v>309</v>
      </c>
      <c r="G64" s="5" t="s">
        <v>310</v>
      </c>
      <c r="H64" s="38">
        <v>33284</v>
      </c>
      <c r="I64" s="6" t="s">
        <v>311</v>
      </c>
      <c r="J64" s="7" t="s">
        <v>27</v>
      </c>
      <c r="K64" s="8" t="s">
        <v>28</v>
      </c>
      <c r="L64" s="9">
        <v>50</v>
      </c>
      <c r="M64" s="10">
        <v>598</v>
      </c>
      <c r="N64" s="10">
        <v>900</v>
      </c>
      <c r="O64" s="11">
        <f t="shared" si="11"/>
        <v>13.28888888888889</v>
      </c>
      <c r="P64" s="10">
        <v>605</v>
      </c>
      <c r="Q64" s="10">
        <v>1100</v>
      </c>
      <c r="R64" s="11">
        <f t="shared" si="10"/>
        <v>11</v>
      </c>
      <c r="S64" s="10" t="s">
        <v>29</v>
      </c>
      <c r="T64" s="10" t="s">
        <v>29</v>
      </c>
      <c r="U64" s="11">
        <v>0</v>
      </c>
      <c r="V64" s="10">
        <v>2.64</v>
      </c>
      <c r="W64" s="10">
        <v>4</v>
      </c>
      <c r="X64" s="11"/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44">
        <f t="shared" si="9"/>
        <v>74.288888888888891</v>
      </c>
      <c r="AO64" s="14" t="s">
        <v>312</v>
      </c>
      <c r="AP64" s="15" t="s">
        <v>313</v>
      </c>
    </row>
    <row r="65" spans="1:42" customFormat="1" ht="47.25" x14ac:dyDescent="0.25">
      <c r="A65" s="37">
        <v>62</v>
      </c>
      <c r="B65" s="37">
        <v>61</v>
      </c>
      <c r="C65" s="37">
        <v>59</v>
      </c>
      <c r="D65" s="3" t="s">
        <v>23</v>
      </c>
      <c r="E65" s="4">
        <v>357649</v>
      </c>
      <c r="F65" s="5" t="s">
        <v>314</v>
      </c>
      <c r="G65" s="5" t="s">
        <v>315</v>
      </c>
      <c r="H65" s="38">
        <v>32876</v>
      </c>
      <c r="I65" s="6" t="s">
        <v>316</v>
      </c>
      <c r="J65" s="7" t="s">
        <v>27</v>
      </c>
      <c r="K65" s="8" t="s">
        <v>28</v>
      </c>
      <c r="L65" s="9">
        <v>45</v>
      </c>
      <c r="M65" s="10">
        <v>830</v>
      </c>
      <c r="N65" s="10">
        <v>1050</v>
      </c>
      <c r="O65" s="11">
        <f t="shared" si="11"/>
        <v>15.80952380952381</v>
      </c>
      <c r="P65" s="10">
        <v>723</v>
      </c>
      <c r="Q65" s="10">
        <v>1100</v>
      </c>
      <c r="R65" s="11">
        <f t="shared" si="10"/>
        <v>13.145454545454545</v>
      </c>
      <c r="S65" s="10" t="s">
        <v>29</v>
      </c>
      <c r="T65" s="10" t="s">
        <v>29</v>
      </c>
      <c r="U65" s="11">
        <v>0</v>
      </c>
      <c r="V65" s="10">
        <v>3.56</v>
      </c>
      <c r="W65" s="10">
        <v>4</v>
      </c>
      <c r="X65" s="11"/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44">
        <f t="shared" si="9"/>
        <v>73.954978354978351</v>
      </c>
      <c r="AO65" s="14" t="s">
        <v>317</v>
      </c>
      <c r="AP65" s="15" t="s">
        <v>318</v>
      </c>
    </row>
    <row r="66" spans="1:42" customFormat="1" ht="63" x14ac:dyDescent="0.25">
      <c r="A66" s="37">
        <v>63</v>
      </c>
      <c r="B66" s="37">
        <v>62</v>
      </c>
      <c r="C66" s="37">
        <v>60</v>
      </c>
      <c r="D66" s="3" t="s">
        <v>23</v>
      </c>
      <c r="E66" s="4">
        <v>365168</v>
      </c>
      <c r="F66" s="5" t="s">
        <v>319</v>
      </c>
      <c r="G66" s="5" t="s">
        <v>320</v>
      </c>
      <c r="H66" s="38">
        <v>36154</v>
      </c>
      <c r="I66" s="6" t="s">
        <v>321</v>
      </c>
      <c r="J66" s="7" t="s">
        <v>27</v>
      </c>
      <c r="K66" s="8" t="s">
        <v>28</v>
      </c>
      <c r="L66" s="9">
        <v>45</v>
      </c>
      <c r="M66" s="10">
        <v>871</v>
      </c>
      <c r="N66" s="10">
        <v>1100</v>
      </c>
      <c r="O66" s="11">
        <f t="shared" si="11"/>
        <v>15.836363636363636</v>
      </c>
      <c r="P66" s="10">
        <v>705</v>
      </c>
      <c r="Q66" s="10">
        <v>1100</v>
      </c>
      <c r="R66" s="11">
        <f t="shared" si="10"/>
        <v>12.818181818181818</v>
      </c>
      <c r="S66" s="10" t="s">
        <v>29</v>
      </c>
      <c r="T66" s="10" t="s">
        <v>29</v>
      </c>
      <c r="U66" s="11">
        <v>0</v>
      </c>
      <c r="V66" s="10">
        <v>2.78</v>
      </c>
      <c r="W66" s="10">
        <v>4</v>
      </c>
      <c r="X66" s="11"/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44">
        <f t="shared" si="9"/>
        <v>73.654545454545456</v>
      </c>
      <c r="AO66" s="14" t="s">
        <v>322</v>
      </c>
      <c r="AP66" s="15" t="s">
        <v>323</v>
      </c>
    </row>
    <row r="67" spans="1:42" customFormat="1" ht="47.25" x14ac:dyDescent="0.25">
      <c r="A67" s="37">
        <v>64</v>
      </c>
      <c r="B67" s="37">
        <v>63</v>
      </c>
      <c r="C67" s="37">
        <v>61</v>
      </c>
      <c r="D67" s="3" t="s">
        <v>23</v>
      </c>
      <c r="E67" s="4">
        <v>382648</v>
      </c>
      <c r="F67" s="5" t="s">
        <v>324</v>
      </c>
      <c r="G67" s="5" t="s">
        <v>325</v>
      </c>
      <c r="H67" s="38">
        <v>35247</v>
      </c>
      <c r="I67" s="6" t="s">
        <v>326</v>
      </c>
      <c r="J67" s="7" t="s">
        <v>27</v>
      </c>
      <c r="K67" s="8" t="s">
        <v>28</v>
      </c>
      <c r="L67" s="9">
        <v>41</v>
      </c>
      <c r="M67" s="10">
        <v>569</v>
      </c>
      <c r="N67" s="10">
        <v>1050</v>
      </c>
      <c r="O67" s="11">
        <f t="shared" si="11"/>
        <v>10.838095238095239</v>
      </c>
      <c r="P67" s="10">
        <v>451</v>
      </c>
      <c r="Q67" s="10">
        <v>1100</v>
      </c>
      <c r="R67" s="11">
        <f t="shared" si="10"/>
        <v>8.1999999999999993</v>
      </c>
      <c r="S67" s="10">
        <v>856</v>
      </c>
      <c r="T67" s="10">
        <v>1300</v>
      </c>
      <c r="U67" s="11">
        <f>S67*20/T67</f>
        <v>13.169230769230769</v>
      </c>
      <c r="V67" s="10" t="s">
        <v>29</v>
      </c>
      <c r="W67" s="10" t="s">
        <v>29</v>
      </c>
      <c r="X67" s="11">
        <v>0</v>
      </c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44">
        <f t="shared" si="9"/>
        <v>73.207326007326003</v>
      </c>
      <c r="AO67" s="14" t="s">
        <v>327</v>
      </c>
      <c r="AP67" s="15" t="s">
        <v>328</v>
      </c>
    </row>
    <row r="68" spans="1:42" customFormat="1" ht="47.25" x14ac:dyDescent="0.25">
      <c r="A68" s="37">
        <v>65</v>
      </c>
      <c r="B68" s="37">
        <v>64</v>
      </c>
      <c r="C68" s="37">
        <v>62</v>
      </c>
      <c r="D68" s="3" t="s">
        <v>23</v>
      </c>
      <c r="E68" s="4">
        <v>382759</v>
      </c>
      <c r="F68" s="5" t="s">
        <v>172</v>
      </c>
      <c r="G68" s="5" t="s">
        <v>329</v>
      </c>
      <c r="H68" s="38">
        <v>36078</v>
      </c>
      <c r="I68" s="6" t="s">
        <v>330</v>
      </c>
      <c r="J68" s="7" t="s">
        <v>27</v>
      </c>
      <c r="K68" s="8" t="s">
        <v>28</v>
      </c>
      <c r="L68" s="9">
        <v>45</v>
      </c>
      <c r="M68" s="10">
        <v>842</v>
      </c>
      <c r="N68" s="10">
        <v>1100</v>
      </c>
      <c r="O68" s="11">
        <f t="shared" si="11"/>
        <v>15.309090909090909</v>
      </c>
      <c r="P68" s="10">
        <v>694</v>
      </c>
      <c r="Q68" s="10">
        <v>1100</v>
      </c>
      <c r="R68" s="11">
        <f t="shared" si="10"/>
        <v>12.618181818181819</v>
      </c>
      <c r="S68" s="10" t="s">
        <v>29</v>
      </c>
      <c r="T68" s="10" t="s">
        <v>29</v>
      </c>
      <c r="U68" s="11">
        <v>0</v>
      </c>
      <c r="V68" s="10" t="s">
        <v>29</v>
      </c>
      <c r="W68" s="10" t="s">
        <v>29</v>
      </c>
      <c r="X68" s="11">
        <v>0</v>
      </c>
      <c r="Y68" s="10">
        <v>3.88</v>
      </c>
      <c r="Z68" s="10">
        <v>4</v>
      </c>
      <c r="AA68" s="12"/>
      <c r="AB68" s="10" t="s">
        <v>29</v>
      </c>
      <c r="AC68" s="10" t="s">
        <v>29</v>
      </c>
      <c r="AD68" s="11">
        <v>0</v>
      </c>
      <c r="AE68" s="10" t="s">
        <v>29</v>
      </c>
      <c r="AF68" s="10" t="s">
        <v>29</v>
      </c>
      <c r="AG68" s="13">
        <v>0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44">
        <f t="shared" si="9"/>
        <v>72.927272727272737</v>
      </c>
      <c r="AO68" s="14" t="s">
        <v>331</v>
      </c>
      <c r="AP68" s="15" t="s">
        <v>332</v>
      </c>
    </row>
    <row r="69" spans="1:42" customFormat="1" ht="47.25" x14ac:dyDescent="0.25">
      <c r="A69" s="37">
        <v>66</v>
      </c>
      <c r="B69" s="37">
        <v>65</v>
      </c>
      <c r="C69" s="37">
        <v>63</v>
      </c>
      <c r="D69" s="3" t="s">
        <v>23</v>
      </c>
      <c r="E69" s="4">
        <v>382627</v>
      </c>
      <c r="F69" s="5" t="s">
        <v>333</v>
      </c>
      <c r="G69" s="5" t="s">
        <v>334</v>
      </c>
      <c r="H69" s="38">
        <v>35050</v>
      </c>
      <c r="I69" s="6" t="s">
        <v>335</v>
      </c>
      <c r="J69" s="7" t="s">
        <v>27</v>
      </c>
      <c r="K69" s="8" t="s">
        <v>28</v>
      </c>
      <c r="L69" s="9">
        <v>47</v>
      </c>
      <c r="M69" s="10">
        <v>707</v>
      </c>
      <c r="N69" s="10">
        <v>1050</v>
      </c>
      <c r="O69" s="11">
        <f t="shared" si="11"/>
        <v>13.466666666666667</v>
      </c>
      <c r="P69" s="10">
        <v>685</v>
      </c>
      <c r="Q69" s="10">
        <v>1100</v>
      </c>
      <c r="R69" s="11">
        <f t="shared" si="10"/>
        <v>12.454545454545455</v>
      </c>
      <c r="S69" s="10" t="s">
        <v>29</v>
      </c>
      <c r="T69" s="10" t="s">
        <v>29</v>
      </c>
      <c r="U69" s="11">
        <v>0</v>
      </c>
      <c r="V69" s="10">
        <v>2.8</v>
      </c>
      <c r="W69" s="10">
        <v>4</v>
      </c>
      <c r="X69" s="11"/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44">
        <f t="shared" ref="AN69:AN79" si="12">L69+O69+R69+U69+X69+AA69+AD69+AG69+AJ69+AM69</f>
        <v>72.921212121212122</v>
      </c>
      <c r="AO69" s="14" t="s">
        <v>336</v>
      </c>
      <c r="AP69" s="15" t="s">
        <v>337</v>
      </c>
    </row>
    <row r="70" spans="1:42" customFormat="1" ht="47.25" x14ac:dyDescent="0.25">
      <c r="A70" s="37">
        <v>67</v>
      </c>
      <c r="B70" s="37">
        <v>66</v>
      </c>
      <c r="C70" s="37">
        <v>64</v>
      </c>
      <c r="D70" s="3" t="s">
        <v>23</v>
      </c>
      <c r="E70" s="4">
        <v>382987</v>
      </c>
      <c r="F70" s="5" t="s">
        <v>338</v>
      </c>
      <c r="G70" s="5" t="s">
        <v>339</v>
      </c>
      <c r="H70" s="38">
        <v>34458</v>
      </c>
      <c r="I70" s="6" t="s">
        <v>340</v>
      </c>
      <c r="J70" s="7" t="s">
        <v>27</v>
      </c>
      <c r="K70" s="8" t="s">
        <v>28</v>
      </c>
      <c r="L70" s="9">
        <v>51</v>
      </c>
      <c r="M70" s="10">
        <v>611</v>
      </c>
      <c r="N70" s="10">
        <v>1050</v>
      </c>
      <c r="O70" s="11">
        <f t="shared" si="11"/>
        <v>11.638095238095238</v>
      </c>
      <c r="P70" s="10">
        <v>505</v>
      </c>
      <c r="Q70" s="10">
        <v>1100</v>
      </c>
      <c r="R70" s="11">
        <f t="shared" si="10"/>
        <v>9.1818181818181817</v>
      </c>
      <c r="S70" s="10" t="s">
        <v>29</v>
      </c>
      <c r="T70" s="10" t="s">
        <v>29</v>
      </c>
      <c r="U70" s="11">
        <v>0</v>
      </c>
      <c r="V70" s="10">
        <v>3.3</v>
      </c>
      <c r="W70" s="10">
        <v>4</v>
      </c>
      <c r="X70" s="11"/>
      <c r="Y70" s="10" t="s">
        <v>29</v>
      </c>
      <c r="Z70" s="10" t="s">
        <v>29</v>
      </c>
      <c r="AA70" s="12">
        <v>0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44">
        <f t="shared" si="12"/>
        <v>71.819913419913419</v>
      </c>
      <c r="AO70" s="14" t="s">
        <v>105</v>
      </c>
      <c r="AP70" s="15" t="s">
        <v>341</v>
      </c>
    </row>
    <row r="71" spans="1:42" customFormat="1" ht="63" x14ac:dyDescent="0.25">
      <c r="A71" s="37">
        <v>68</v>
      </c>
      <c r="B71" s="37">
        <v>67</v>
      </c>
      <c r="C71" s="37">
        <v>65</v>
      </c>
      <c r="D71" s="3" t="s">
        <v>23</v>
      </c>
      <c r="E71" s="4">
        <v>366033</v>
      </c>
      <c r="F71" s="5" t="s">
        <v>342</v>
      </c>
      <c r="G71" s="5" t="s">
        <v>73</v>
      </c>
      <c r="H71" s="38">
        <v>32633</v>
      </c>
      <c r="I71" s="6" t="s">
        <v>343</v>
      </c>
      <c r="J71" s="7" t="s">
        <v>27</v>
      </c>
      <c r="K71" s="8" t="s">
        <v>28</v>
      </c>
      <c r="L71" s="9">
        <v>40</v>
      </c>
      <c r="M71" s="10">
        <v>615</v>
      </c>
      <c r="N71" s="10">
        <v>1050</v>
      </c>
      <c r="O71" s="11">
        <f t="shared" si="11"/>
        <v>11.714285714285714</v>
      </c>
      <c r="P71" s="10">
        <v>593</v>
      </c>
      <c r="Q71" s="10">
        <v>1200</v>
      </c>
      <c r="R71" s="11">
        <f t="shared" si="10"/>
        <v>9.8833333333333329</v>
      </c>
      <c r="S71" s="10">
        <v>633</v>
      </c>
      <c r="T71" s="10">
        <v>1400</v>
      </c>
      <c r="U71" s="11">
        <f>S71*20/T71</f>
        <v>9.0428571428571427</v>
      </c>
      <c r="V71" s="10">
        <v>2.6</v>
      </c>
      <c r="W71" s="10">
        <v>4</v>
      </c>
      <c r="X71" s="11"/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44">
        <f t="shared" si="12"/>
        <v>70.640476190476193</v>
      </c>
      <c r="AO71" s="14" t="s">
        <v>344</v>
      </c>
      <c r="AP71" s="15" t="s">
        <v>345</v>
      </c>
    </row>
    <row r="72" spans="1:42" customFormat="1" ht="47.25" x14ac:dyDescent="0.25">
      <c r="A72" s="37">
        <v>69</v>
      </c>
      <c r="B72" s="37">
        <v>68</v>
      </c>
      <c r="C72" s="37">
        <v>66</v>
      </c>
      <c r="D72" s="3" t="s">
        <v>23</v>
      </c>
      <c r="E72" s="4">
        <v>382995</v>
      </c>
      <c r="F72" s="5" t="s">
        <v>346</v>
      </c>
      <c r="G72" s="5" t="s">
        <v>347</v>
      </c>
      <c r="H72" s="38">
        <v>35867</v>
      </c>
      <c r="I72" s="6" t="s">
        <v>348</v>
      </c>
      <c r="J72" s="7" t="s">
        <v>27</v>
      </c>
      <c r="K72" s="8" t="s">
        <v>28</v>
      </c>
      <c r="L72" s="9">
        <v>43</v>
      </c>
      <c r="M72" s="10">
        <v>731</v>
      </c>
      <c r="N72" s="10">
        <v>1100</v>
      </c>
      <c r="O72" s="11">
        <f t="shared" si="11"/>
        <v>13.290909090909091</v>
      </c>
      <c r="P72" s="10">
        <v>661</v>
      </c>
      <c r="Q72" s="10">
        <v>1100</v>
      </c>
      <c r="R72" s="11">
        <f t="shared" si="10"/>
        <v>12.018181818181818</v>
      </c>
      <c r="S72" s="10" t="s">
        <v>29</v>
      </c>
      <c r="T72" s="10" t="s">
        <v>29</v>
      </c>
      <c r="U72" s="11">
        <v>0</v>
      </c>
      <c r="V72" s="10">
        <v>2.96</v>
      </c>
      <c r="W72" s="10">
        <v>4</v>
      </c>
      <c r="X72" s="11"/>
      <c r="Y72" s="10" t="s">
        <v>29</v>
      </c>
      <c r="Z72" s="10" t="s">
        <v>29</v>
      </c>
      <c r="AA72" s="12">
        <v>0</v>
      </c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 t="s">
        <v>29</v>
      </c>
      <c r="AI72" s="10" t="s">
        <v>29</v>
      </c>
      <c r="AJ72" s="13">
        <v>0</v>
      </c>
      <c r="AK72" s="10" t="s">
        <v>29</v>
      </c>
      <c r="AL72" s="10" t="s">
        <v>29</v>
      </c>
      <c r="AM72" s="13">
        <v>0</v>
      </c>
      <c r="AN72" s="44">
        <f t="shared" si="12"/>
        <v>68.309090909090912</v>
      </c>
      <c r="AO72" s="14" t="s">
        <v>349</v>
      </c>
      <c r="AP72" s="15" t="s">
        <v>350</v>
      </c>
    </row>
    <row r="73" spans="1:42" customFormat="1" ht="60" x14ac:dyDescent="0.25">
      <c r="A73" s="37">
        <v>70</v>
      </c>
      <c r="B73" s="37">
        <v>69</v>
      </c>
      <c r="C73" s="37">
        <v>67</v>
      </c>
      <c r="D73" s="3" t="s">
        <v>23</v>
      </c>
      <c r="E73" s="4">
        <v>367297</v>
      </c>
      <c r="F73" s="5" t="s">
        <v>351</v>
      </c>
      <c r="G73" s="5" t="s">
        <v>352</v>
      </c>
      <c r="H73" s="38">
        <v>33145</v>
      </c>
      <c r="I73" s="6" t="s">
        <v>353</v>
      </c>
      <c r="J73" s="7" t="s">
        <v>27</v>
      </c>
      <c r="K73" s="8" t="s">
        <v>28</v>
      </c>
      <c r="L73" s="9">
        <v>43</v>
      </c>
      <c r="M73" s="10">
        <v>770</v>
      </c>
      <c r="N73" s="10">
        <v>1050</v>
      </c>
      <c r="O73" s="11">
        <f t="shared" si="11"/>
        <v>14.666666666666666</v>
      </c>
      <c r="P73" s="10">
        <v>581</v>
      </c>
      <c r="Q73" s="10">
        <v>1100</v>
      </c>
      <c r="R73" s="11">
        <f t="shared" si="10"/>
        <v>10.563636363636364</v>
      </c>
      <c r="S73" s="10" t="s">
        <v>29</v>
      </c>
      <c r="T73" s="10" t="s">
        <v>29</v>
      </c>
      <c r="U73" s="11">
        <v>0</v>
      </c>
      <c r="V73" s="10">
        <v>3.71</v>
      </c>
      <c r="W73" s="10">
        <v>4</v>
      </c>
      <c r="X73" s="11"/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>
        <v>3.67</v>
      </c>
      <c r="AI73" s="10">
        <v>4</v>
      </c>
      <c r="AJ73" s="13"/>
      <c r="AK73" s="10" t="s">
        <v>29</v>
      </c>
      <c r="AL73" s="10" t="s">
        <v>29</v>
      </c>
      <c r="AM73" s="13">
        <v>0</v>
      </c>
      <c r="AN73" s="44">
        <f t="shared" si="12"/>
        <v>68.230303030303034</v>
      </c>
      <c r="AO73" s="14" t="s">
        <v>354</v>
      </c>
      <c r="AP73" s="15" t="s">
        <v>355</v>
      </c>
    </row>
    <row r="74" spans="1:42" customFormat="1" ht="47.25" x14ac:dyDescent="0.25">
      <c r="A74" s="37">
        <v>71</v>
      </c>
      <c r="B74" s="37">
        <v>70</v>
      </c>
      <c r="C74" s="37">
        <v>68</v>
      </c>
      <c r="D74" s="3" t="s">
        <v>23</v>
      </c>
      <c r="E74" s="4">
        <v>358063</v>
      </c>
      <c r="F74" s="5" t="s">
        <v>356</v>
      </c>
      <c r="G74" s="5" t="s">
        <v>25</v>
      </c>
      <c r="H74" s="38">
        <v>32511</v>
      </c>
      <c r="I74" s="6" t="s">
        <v>357</v>
      </c>
      <c r="J74" s="7" t="s">
        <v>27</v>
      </c>
      <c r="K74" s="8" t="s">
        <v>28</v>
      </c>
      <c r="L74" s="9">
        <v>41</v>
      </c>
      <c r="M74" s="10">
        <v>554</v>
      </c>
      <c r="N74" s="10">
        <v>850</v>
      </c>
      <c r="O74" s="11">
        <f t="shared" si="11"/>
        <v>13.035294117647059</v>
      </c>
      <c r="P74" s="10">
        <v>649</v>
      </c>
      <c r="Q74" s="10">
        <v>1100</v>
      </c>
      <c r="R74" s="11">
        <f t="shared" si="10"/>
        <v>11.8</v>
      </c>
      <c r="S74" s="10" t="s">
        <v>29</v>
      </c>
      <c r="T74" s="10" t="s">
        <v>29</v>
      </c>
      <c r="U74" s="11">
        <v>0</v>
      </c>
      <c r="V74" s="10">
        <v>2.96</v>
      </c>
      <c r="W74" s="10">
        <v>4</v>
      </c>
      <c r="X74" s="11"/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44">
        <f t="shared" si="12"/>
        <v>65.835294117647052</v>
      </c>
      <c r="AO74" s="14" t="s">
        <v>358</v>
      </c>
      <c r="AP74" s="15" t="s">
        <v>359</v>
      </c>
    </row>
    <row r="75" spans="1:42" customFormat="1" ht="47.25" x14ac:dyDescent="0.25">
      <c r="A75" s="37">
        <v>72</v>
      </c>
      <c r="B75" s="37">
        <v>72</v>
      </c>
      <c r="C75" s="37">
        <v>70</v>
      </c>
      <c r="D75" s="3" t="s">
        <v>23</v>
      </c>
      <c r="E75" s="4">
        <v>383013</v>
      </c>
      <c r="F75" s="5" t="s">
        <v>364</v>
      </c>
      <c r="G75" s="5" t="s">
        <v>365</v>
      </c>
      <c r="H75" s="38">
        <v>37235</v>
      </c>
      <c r="I75" s="6" t="s">
        <v>366</v>
      </c>
      <c r="J75" s="7" t="s">
        <v>27</v>
      </c>
      <c r="K75" s="8" t="s">
        <v>28</v>
      </c>
      <c r="L75" s="9">
        <v>40</v>
      </c>
      <c r="M75" s="10">
        <v>630</v>
      </c>
      <c r="N75" s="10">
        <v>1100</v>
      </c>
      <c r="O75" s="11">
        <f t="shared" si="11"/>
        <v>11.454545454545455</v>
      </c>
      <c r="P75" s="10">
        <v>595</v>
      </c>
      <c r="Q75" s="10">
        <v>1100</v>
      </c>
      <c r="R75" s="11">
        <f t="shared" si="10"/>
        <v>10.818181818181818</v>
      </c>
      <c r="S75" s="10">
        <v>2.2200000000000002</v>
      </c>
      <c r="T75" s="10">
        <v>4</v>
      </c>
      <c r="U75" s="11"/>
      <c r="V75" s="10" t="s">
        <v>29</v>
      </c>
      <c r="W75" s="10" t="s">
        <v>29</v>
      </c>
      <c r="X75" s="11">
        <v>0</v>
      </c>
      <c r="Y75" s="10" t="s">
        <v>29</v>
      </c>
      <c r="Z75" s="10" t="s">
        <v>29</v>
      </c>
      <c r="AA75" s="12">
        <v>0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44">
        <f t="shared" si="12"/>
        <v>62.272727272727273</v>
      </c>
      <c r="AO75" s="14" t="s">
        <v>367</v>
      </c>
      <c r="AP75" s="15" t="s">
        <v>368</v>
      </c>
    </row>
    <row r="76" spans="1:42" customFormat="1" ht="63" x14ac:dyDescent="0.25">
      <c r="A76" s="37">
        <v>73</v>
      </c>
      <c r="B76" s="37">
        <v>73</v>
      </c>
      <c r="C76" s="37">
        <v>71</v>
      </c>
      <c r="D76" s="3" t="s">
        <v>23</v>
      </c>
      <c r="E76" s="4">
        <v>357217</v>
      </c>
      <c r="F76" s="5" t="s">
        <v>369</v>
      </c>
      <c r="G76" s="5" t="s">
        <v>370</v>
      </c>
      <c r="H76" s="38">
        <v>30409</v>
      </c>
      <c r="I76" s="6" t="s">
        <v>371</v>
      </c>
      <c r="J76" s="7" t="s">
        <v>27</v>
      </c>
      <c r="K76" s="8" t="s">
        <v>28</v>
      </c>
      <c r="L76" s="9">
        <v>40</v>
      </c>
      <c r="M76" s="10">
        <v>366</v>
      </c>
      <c r="N76" s="10">
        <v>850</v>
      </c>
      <c r="O76" s="11">
        <f t="shared" si="11"/>
        <v>8.6117647058823525</v>
      </c>
      <c r="P76" s="10">
        <v>572</v>
      </c>
      <c r="Q76" s="10">
        <v>1100</v>
      </c>
      <c r="R76" s="11">
        <f t="shared" si="10"/>
        <v>10.4</v>
      </c>
      <c r="S76" s="10" t="s">
        <v>29</v>
      </c>
      <c r="T76" s="10" t="s">
        <v>29</v>
      </c>
      <c r="U76" s="11">
        <v>0</v>
      </c>
      <c r="V76" s="10" t="s">
        <v>29</v>
      </c>
      <c r="W76" s="10" t="s">
        <v>29</v>
      </c>
      <c r="X76" s="11">
        <v>0</v>
      </c>
      <c r="Y76" s="10" t="s">
        <v>29</v>
      </c>
      <c r="Z76" s="10" t="s">
        <v>29</v>
      </c>
      <c r="AA76" s="1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44">
        <f t="shared" si="12"/>
        <v>59.011764705882349</v>
      </c>
      <c r="AO76" s="14" t="s">
        <v>372</v>
      </c>
      <c r="AP76" s="15" t="s">
        <v>373</v>
      </c>
    </row>
    <row r="77" spans="1:42" customFormat="1" ht="47.25" x14ac:dyDescent="0.25">
      <c r="A77" s="37">
        <v>74</v>
      </c>
      <c r="B77" s="37">
        <v>74</v>
      </c>
      <c r="C77" s="37">
        <v>73</v>
      </c>
      <c r="D77" s="3" t="s">
        <v>23</v>
      </c>
      <c r="E77" s="4">
        <v>383021</v>
      </c>
      <c r="F77" s="5" t="s">
        <v>378</v>
      </c>
      <c r="G77" s="5" t="s">
        <v>379</v>
      </c>
      <c r="H77" s="38">
        <v>36391</v>
      </c>
      <c r="I77" s="6" t="s">
        <v>380</v>
      </c>
      <c r="J77" s="7" t="s">
        <v>27</v>
      </c>
      <c r="K77" s="8" t="s">
        <v>28</v>
      </c>
      <c r="L77" s="9">
        <v>54</v>
      </c>
      <c r="M77" s="10" t="s">
        <v>29</v>
      </c>
      <c r="N77" s="10" t="s">
        <v>29</v>
      </c>
      <c r="O77" s="11">
        <v>0</v>
      </c>
      <c r="P77" s="10" t="s">
        <v>29</v>
      </c>
      <c r="Q77" s="10" t="s">
        <v>29</v>
      </c>
      <c r="R77" s="11">
        <v>0</v>
      </c>
      <c r="S77" s="10" t="s">
        <v>29</v>
      </c>
      <c r="T77" s="10" t="s">
        <v>29</v>
      </c>
      <c r="U77" s="11">
        <v>0</v>
      </c>
      <c r="V77" s="10">
        <v>3.25</v>
      </c>
      <c r="W77" s="10">
        <v>4</v>
      </c>
      <c r="X77" s="11"/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44">
        <f t="shared" si="12"/>
        <v>54</v>
      </c>
      <c r="AO77" s="14" t="s">
        <v>381</v>
      </c>
      <c r="AP77" s="15" t="s">
        <v>382</v>
      </c>
    </row>
    <row r="78" spans="1:42" customFormat="1" ht="75" x14ac:dyDescent="0.25">
      <c r="A78" s="37">
        <v>75</v>
      </c>
      <c r="B78" s="37">
        <v>75</v>
      </c>
      <c r="C78" s="37">
        <v>74</v>
      </c>
      <c r="D78" s="3" t="s">
        <v>23</v>
      </c>
      <c r="E78" s="4">
        <v>382364</v>
      </c>
      <c r="F78" s="5" t="s">
        <v>383</v>
      </c>
      <c r="G78" s="5" t="s">
        <v>384</v>
      </c>
      <c r="H78" s="38">
        <v>34313</v>
      </c>
      <c r="I78" s="6" t="s">
        <v>385</v>
      </c>
      <c r="J78" s="7" t="s">
        <v>27</v>
      </c>
      <c r="K78" s="8" t="s">
        <v>28</v>
      </c>
      <c r="L78" s="9">
        <v>44</v>
      </c>
      <c r="M78" s="10" t="s">
        <v>29</v>
      </c>
      <c r="N78" s="10" t="s">
        <v>29</v>
      </c>
      <c r="O78" s="11">
        <v>0</v>
      </c>
      <c r="P78" s="10" t="s">
        <v>29</v>
      </c>
      <c r="Q78" s="10" t="s">
        <v>29</v>
      </c>
      <c r="R78" s="11">
        <v>0</v>
      </c>
      <c r="S78" s="10" t="s">
        <v>29</v>
      </c>
      <c r="T78" s="10" t="s">
        <v>29</v>
      </c>
      <c r="U78" s="11">
        <v>0</v>
      </c>
      <c r="V78" s="10">
        <v>3.07</v>
      </c>
      <c r="W78" s="10">
        <v>4</v>
      </c>
      <c r="X78" s="11"/>
      <c r="Y78" s="10" t="s">
        <v>29</v>
      </c>
      <c r="Z78" s="10" t="s">
        <v>29</v>
      </c>
      <c r="AA78" s="12">
        <v>0</v>
      </c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44">
        <f t="shared" si="12"/>
        <v>44</v>
      </c>
      <c r="AO78" s="14" t="s">
        <v>386</v>
      </c>
      <c r="AP78" s="15" t="s">
        <v>387</v>
      </c>
    </row>
    <row r="79" spans="1:42" ht="47.25" x14ac:dyDescent="0.25">
      <c r="A79" s="37">
        <v>76</v>
      </c>
      <c r="B79" s="37">
        <v>76</v>
      </c>
      <c r="C79" s="37">
        <v>75</v>
      </c>
      <c r="D79" s="3" t="s">
        <v>23</v>
      </c>
      <c r="E79" s="4">
        <v>382696</v>
      </c>
      <c r="F79" s="5" t="s">
        <v>388</v>
      </c>
      <c r="G79" s="5" t="s">
        <v>389</v>
      </c>
      <c r="H79" s="38">
        <v>35071</v>
      </c>
      <c r="I79" s="6" t="s">
        <v>390</v>
      </c>
      <c r="J79" s="7" t="s">
        <v>27</v>
      </c>
      <c r="K79" s="8" t="s">
        <v>28</v>
      </c>
      <c r="L79" s="9">
        <v>42</v>
      </c>
      <c r="M79" s="10" t="s">
        <v>29</v>
      </c>
      <c r="N79" s="10" t="s">
        <v>29</v>
      </c>
      <c r="O79" s="11">
        <v>0</v>
      </c>
      <c r="P79" s="10" t="s">
        <v>29</v>
      </c>
      <c r="Q79" s="10" t="s">
        <v>29</v>
      </c>
      <c r="R79" s="11">
        <v>0</v>
      </c>
      <c r="S79" s="10" t="s">
        <v>29</v>
      </c>
      <c r="T79" s="10" t="s">
        <v>29</v>
      </c>
      <c r="U79" s="11">
        <v>0</v>
      </c>
      <c r="V79" s="10">
        <v>2.72</v>
      </c>
      <c r="W79" s="10">
        <v>4</v>
      </c>
      <c r="X79" s="11"/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44">
        <f t="shared" si="12"/>
        <v>42</v>
      </c>
      <c r="AO79" s="14" t="s">
        <v>391</v>
      </c>
      <c r="AP79" s="15" t="s">
        <v>392</v>
      </c>
    </row>
    <row r="80" spans="1:42" x14ac:dyDescent="0.25">
      <c r="D80" s="16"/>
      <c r="E80" s="17"/>
      <c r="F80" s="18"/>
      <c r="G80" s="18"/>
      <c r="H80" s="18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</row>
    <row r="81" spans="4:42" x14ac:dyDescent="0.25">
      <c r="D81" s="16"/>
      <c r="E81" s="17"/>
      <c r="F81" s="18"/>
      <c r="G81" s="18"/>
      <c r="H81" s="18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</row>
    <row r="82" spans="4:42" x14ac:dyDescent="0.25">
      <c r="D82" s="16"/>
      <c r="E82" s="17"/>
      <c r="F82" s="18"/>
      <c r="G82" s="18"/>
      <c r="H82" s="18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</row>
    <row r="83" spans="4:42" x14ac:dyDescent="0.25">
      <c r="D83" s="16"/>
      <c r="E83" s="17"/>
      <c r="F83" s="18"/>
      <c r="G83" s="18"/>
      <c r="H83" s="18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</row>
    <row r="84" spans="4:42" x14ac:dyDescent="0.25">
      <c r="D84" s="16"/>
      <c r="E84" s="17"/>
      <c r="F84" s="18"/>
      <c r="G84" s="18"/>
      <c r="H84" s="18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</row>
    <row r="85" spans="4:42" x14ac:dyDescent="0.25">
      <c r="D85" s="16"/>
      <c r="E85" s="17"/>
      <c r="F85" s="18"/>
      <c r="G85" s="18"/>
      <c r="H85" s="18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</row>
    <row r="86" spans="4:42" x14ac:dyDescent="0.25">
      <c r="D86" s="16"/>
      <c r="E86" s="17"/>
      <c r="F86" s="18"/>
      <c r="G86" s="18"/>
      <c r="H86" s="18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</row>
    <row r="87" spans="4:42" x14ac:dyDescent="0.25">
      <c r="D87" s="16"/>
      <c r="E87" s="17"/>
      <c r="F87" s="18"/>
      <c r="G87" s="18"/>
      <c r="H87" s="18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</row>
    <row r="88" spans="4:42" x14ac:dyDescent="0.25">
      <c r="D88" s="16"/>
      <c r="E88" s="17"/>
      <c r="F88" s="18"/>
      <c r="G88" s="18"/>
      <c r="H88" s="18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</row>
    <row r="89" spans="4:42" x14ac:dyDescent="0.25">
      <c r="D89" s="16"/>
      <c r="E89" s="17"/>
      <c r="F89" s="18"/>
      <c r="G89" s="18"/>
      <c r="H89" s="18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22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30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18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4:42" s="27" customFormat="1" x14ac:dyDescent="0.25"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4:42" s="27" customFormat="1" x14ac:dyDescent="0.25"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4:42" s="27" customFormat="1" x14ac:dyDescent="0.25"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4:42" s="27" customFormat="1" x14ac:dyDescent="0.25">
      <c r="D4371" s="16"/>
      <c r="E4371" s="17"/>
      <c r="F4371" s="18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4:42" s="27" customFormat="1" x14ac:dyDescent="0.25">
      <c r="D4372" s="16"/>
      <c r="E4372" s="17"/>
      <c r="F4372" s="18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4:42" s="27" customFormat="1" x14ac:dyDescent="0.25">
      <c r="D4373" s="16"/>
      <c r="E4373" s="17"/>
      <c r="F4373" s="18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4:42" s="27" customFormat="1" x14ac:dyDescent="0.25">
      <c r="D4374" s="16"/>
      <c r="E4374" s="17"/>
      <c r="F4374" s="18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4:42" s="27" customFormat="1" x14ac:dyDescent="0.25">
      <c r="D4375" s="16"/>
      <c r="E4375" s="17"/>
      <c r="F4375" s="18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4:42" s="27" customFormat="1" x14ac:dyDescent="0.25">
      <c r="D4376" s="16"/>
      <c r="E4376" s="17"/>
      <c r="F4376" s="18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  <row r="4377" spans="4:42" s="27" customFormat="1" x14ac:dyDescent="0.25">
      <c r="D4377" s="16"/>
      <c r="E4377" s="17"/>
      <c r="F4377" s="18"/>
      <c r="G4377" s="18"/>
      <c r="H4377" s="18"/>
      <c r="I4377" s="19"/>
      <c r="J4377" s="20"/>
      <c r="K4377" s="21"/>
      <c r="L4377" s="22"/>
      <c r="M4377" s="22"/>
      <c r="N4377" s="22"/>
      <c r="O4377" s="23"/>
      <c r="P4377" s="22"/>
      <c r="Q4377" s="22"/>
      <c r="R4377" s="23"/>
      <c r="S4377" s="22"/>
      <c r="T4377" s="22"/>
      <c r="U4377" s="23"/>
      <c r="V4377" s="22"/>
      <c r="W4377" s="22"/>
      <c r="X4377" s="23"/>
      <c r="Y4377" s="22"/>
      <c r="Z4377" s="22"/>
      <c r="AA4377" s="24"/>
      <c r="AB4377" s="22"/>
      <c r="AC4377" s="22"/>
      <c r="AD4377" s="23"/>
      <c r="AE4377" s="22"/>
      <c r="AF4377" s="22"/>
      <c r="AG4377" s="25"/>
      <c r="AH4377" s="22"/>
      <c r="AI4377" s="22"/>
      <c r="AJ4377" s="25"/>
      <c r="AK4377" s="22"/>
      <c r="AL4377" s="22"/>
      <c r="AM4377" s="25"/>
      <c r="AN4377" s="26"/>
      <c r="AP4377" s="28"/>
    </row>
    <row r="4378" spans="4:42" s="27" customFormat="1" x14ac:dyDescent="0.25">
      <c r="D4378" s="16"/>
      <c r="E4378" s="17"/>
      <c r="F4378" s="18"/>
      <c r="G4378" s="18"/>
      <c r="H4378" s="18"/>
      <c r="I4378" s="19"/>
      <c r="J4378" s="20"/>
      <c r="K4378" s="21"/>
      <c r="L4378" s="22"/>
      <c r="M4378" s="22"/>
      <c r="N4378" s="22"/>
      <c r="O4378" s="23"/>
      <c r="P4378" s="22"/>
      <c r="Q4378" s="22"/>
      <c r="R4378" s="23"/>
      <c r="S4378" s="22"/>
      <c r="T4378" s="22"/>
      <c r="U4378" s="23"/>
      <c r="V4378" s="22"/>
      <c r="W4378" s="22"/>
      <c r="X4378" s="23"/>
      <c r="Y4378" s="22"/>
      <c r="Z4378" s="22"/>
      <c r="AA4378" s="24"/>
      <c r="AB4378" s="22"/>
      <c r="AC4378" s="22"/>
      <c r="AD4378" s="23"/>
      <c r="AE4378" s="22"/>
      <c r="AF4378" s="22"/>
      <c r="AG4378" s="25"/>
      <c r="AH4378" s="22"/>
      <c r="AI4378" s="22"/>
      <c r="AJ4378" s="25"/>
      <c r="AK4378" s="22"/>
      <c r="AL4378" s="22"/>
      <c r="AM4378" s="25"/>
      <c r="AN4378" s="26"/>
      <c r="AP4378" s="28"/>
    </row>
    <row r="4379" spans="4:42" s="27" customFormat="1" x14ac:dyDescent="0.25">
      <c r="D4379" s="16"/>
      <c r="E4379" s="17"/>
      <c r="F4379" s="18"/>
      <c r="G4379" s="18"/>
      <c r="H4379" s="18"/>
      <c r="I4379" s="19"/>
      <c r="J4379" s="20"/>
      <c r="K4379" s="21"/>
      <c r="L4379" s="22"/>
      <c r="M4379" s="22"/>
      <c r="N4379" s="22"/>
      <c r="O4379" s="23"/>
      <c r="P4379" s="22"/>
      <c r="Q4379" s="22"/>
      <c r="R4379" s="23"/>
      <c r="S4379" s="22"/>
      <c r="T4379" s="22"/>
      <c r="U4379" s="23"/>
      <c r="V4379" s="22"/>
      <c r="W4379" s="22"/>
      <c r="X4379" s="23"/>
      <c r="Y4379" s="22"/>
      <c r="Z4379" s="22"/>
      <c r="AA4379" s="24"/>
      <c r="AB4379" s="22"/>
      <c r="AC4379" s="22"/>
      <c r="AD4379" s="23"/>
      <c r="AE4379" s="22"/>
      <c r="AF4379" s="22"/>
      <c r="AG4379" s="25"/>
      <c r="AH4379" s="22"/>
      <c r="AI4379" s="22"/>
      <c r="AJ4379" s="25"/>
      <c r="AK4379" s="22"/>
      <c r="AL4379" s="22"/>
      <c r="AM4379" s="25"/>
      <c r="AN4379" s="26"/>
      <c r="AP4379" s="28"/>
    </row>
    <row r="4380" spans="4:42" s="27" customFormat="1" x14ac:dyDescent="0.25">
      <c r="D4380" s="16"/>
      <c r="E4380" s="17"/>
      <c r="F4380" s="18"/>
      <c r="G4380" s="18"/>
      <c r="H4380" s="18"/>
      <c r="I4380" s="19"/>
      <c r="J4380" s="20"/>
      <c r="K4380" s="21"/>
      <c r="L4380" s="22"/>
      <c r="M4380" s="22"/>
      <c r="N4380" s="22"/>
      <c r="O4380" s="23"/>
      <c r="P4380" s="22"/>
      <c r="Q4380" s="22"/>
      <c r="R4380" s="23"/>
      <c r="S4380" s="22"/>
      <c r="T4380" s="22"/>
      <c r="U4380" s="23"/>
      <c r="V4380" s="22"/>
      <c r="W4380" s="22"/>
      <c r="X4380" s="23"/>
      <c r="Y4380" s="22"/>
      <c r="Z4380" s="22"/>
      <c r="AA4380" s="24"/>
      <c r="AB4380" s="22"/>
      <c r="AC4380" s="22"/>
      <c r="AD4380" s="23"/>
      <c r="AE4380" s="22"/>
      <c r="AF4380" s="22"/>
      <c r="AG4380" s="25"/>
      <c r="AH4380" s="22"/>
      <c r="AI4380" s="22"/>
      <c r="AJ4380" s="25"/>
      <c r="AK4380" s="22"/>
      <c r="AL4380" s="22"/>
      <c r="AM4380" s="25"/>
      <c r="AN4380" s="26"/>
      <c r="AP4380" s="28"/>
    </row>
    <row r="4381" spans="4:42" s="27" customFormat="1" x14ac:dyDescent="0.25">
      <c r="D4381" s="16"/>
      <c r="E4381" s="17"/>
      <c r="F4381" s="18"/>
      <c r="G4381" s="18"/>
      <c r="H4381" s="18"/>
      <c r="I4381" s="19"/>
      <c r="J4381" s="20"/>
      <c r="K4381" s="21"/>
      <c r="L4381" s="22"/>
      <c r="M4381" s="22"/>
      <c r="N4381" s="22"/>
      <c r="O4381" s="23"/>
      <c r="P4381" s="22"/>
      <c r="Q4381" s="22"/>
      <c r="R4381" s="23"/>
      <c r="S4381" s="22"/>
      <c r="T4381" s="22"/>
      <c r="U4381" s="23"/>
      <c r="V4381" s="22"/>
      <c r="W4381" s="22"/>
      <c r="X4381" s="23"/>
      <c r="Y4381" s="22"/>
      <c r="Z4381" s="22"/>
      <c r="AA4381" s="24"/>
      <c r="AB4381" s="22"/>
      <c r="AC4381" s="22"/>
      <c r="AD4381" s="23"/>
      <c r="AE4381" s="22"/>
      <c r="AF4381" s="22"/>
      <c r="AG4381" s="25"/>
      <c r="AH4381" s="22"/>
      <c r="AI4381" s="22"/>
      <c r="AJ4381" s="25"/>
      <c r="AK4381" s="22"/>
      <c r="AL4381" s="22"/>
      <c r="AM4381" s="25"/>
      <c r="AN4381" s="26"/>
      <c r="AP4381" s="28"/>
    </row>
    <row r="4382" spans="4:42" s="27" customFormat="1" x14ac:dyDescent="0.25">
      <c r="D4382" s="16"/>
      <c r="E4382" s="17"/>
      <c r="F4382" s="18"/>
      <c r="G4382" s="18"/>
      <c r="H4382" s="18"/>
      <c r="I4382" s="19"/>
      <c r="J4382" s="20"/>
      <c r="K4382" s="21"/>
      <c r="L4382" s="22"/>
      <c r="M4382" s="22"/>
      <c r="N4382" s="22"/>
      <c r="O4382" s="23"/>
      <c r="P4382" s="22"/>
      <c r="Q4382" s="22"/>
      <c r="R4382" s="23"/>
      <c r="S4382" s="22"/>
      <c r="T4382" s="22"/>
      <c r="U4382" s="23"/>
      <c r="V4382" s="22"/>
      <c r="W4382" s="22"/>
      <c r="X4382" s="23"/>
      <c r="Y4382" s="22"/>
      <c r="Z4382" s="22"/>
      <c r="AA4382" s="24"/>
      <c r="AB4382" s="22"/>
      <c r="AC4382" s="22"/>
      <c r="AD4382" s="23"/>
      <c r="AE4382" s="22"/>
      <c r="AF4382" s="22"/>
      <c r="AG4382" s="25"/>
      <c r="AH4382" s="22"/>
      <c r="AI4382" s="22"/>
      <c r="AJ4382" s="25"/>
      <c r="AK4382" s="22"/>
      <c r="AL4382" s="22"/>
      <c r="AM4382" s="25"/>
      <c r="AN4382" s="26"/>
      <c r="AP4382" s="28"/>
    </row>
    <row r="4383" spans="4:42" s="27" customFormat="1" x14ac:dyDescent="0.25">
      <c r="D4383" s="16"/>
      <c r="E4383" s="17"/>
      <c r="F4383" s="18"/>
      <c r="G4383" s="18"/>
      <c r="H4383" s="18"/>
      <c r="I4383" s="19"/>
      <c r="J4383" s="20"/>
      <c r="K4383" s="21"/>
      <c r="L4383" s="22"/>
      <c r="M4383" s="22"/>
      <c r="N4383" s="22"/>
      <c r="O4383" s="23"/>
      <c r="P4383" s="22"/>
      <c r="Q4383" s="22"/>
      <c r="R4383" s="23"/>
      <c r="S4383" s="22"/>
      <c r="T4383" s="22"/>
      <c r="U4383" s="23"/>
      <c r="V4383" s="22"/>
      <c r="W4383" s="22"/>
      <c r="X4383" s="23"/>
      <c r="Y4383" s="22"/>
      <c r="Z4383" s="22"/>
      <c r="AA4383" s="24"/>
      <c r="AB4383" s="22"/>
      <c r="AC4383" s="22"/>
      <c r="AD4383" s="23"/>
      <c r="AE4383" s="22"/>
      <c r="AF4383" s="22"/>
      <c r="AG4383" s="25"/>
      <c r="AH4383" s="22"/>
      <c r="AI4383" s="22"/>
      <c r="AJ4383" s="25"/>
      <c r="AK4383" s="22"/>
      <c r="AL4383" s="22"/>
      <c r="AM4383" s="25"/>
      <c r="AN4383" s="26"/>
      <c r="AP4383" s="28"/>
    </row>
    <row r="4384" spans="4:42" s="27" customFormat="1" x14ac:dyDescent="0.25">
      <c r="D4384" s="16"/>
      <c r="E4384" s="17"/>
      <c r="F4384" s="18"/>
      <c r="G4384" s="18"/>
      <c r="H4384" s="18"/>
      <c r="I4384" s="19"/>
      <c r="J4384" s="20"/>
      <c r="K4384" s="21"/>
      <c r="L4384" s="22"/>
      <c r="M4384" s="22"/>
      <c r="N4384" s="22"/>
      <c r="O4384" s="23"/>
      <c r="P4384" s="22"/>
      <c r="Q4384" s="22"/>
      <c r="R4384" s="23"/>
      <c r="S4384" s="22"/>
      <c r="T4384" s="22"/>
      <c r="U4384" s="23"/>
      <c r="V4384" s="22"/>
      <c r="W4384" s="22"/>
      <c r="X4384" s="23"/>
      <c r="Y4384" s="22"/>
      <c r="Z4384" s="22"/>
      <c r="AA4384" s="24"/>
      <c r="AB4384" s="22"/>
      <c r="AC4384" s="22"/>
      <c r="AD4384" s="23"/>
      <c r="AE4384" s="22"/>
      <c r="AF4384" s="22"/>
      <c r="AG4384" s="25"/>
      <c r="AH4384" s="22"/>
      <c r="AI4384" s="22"/>
      <c r="AJ4384" s="25"/>
      <c r="AK4384" s="22"/>
      <c r="AL4384" s="22"/>
      <c r="AM4384" s="25"/>
      <c r="AN4384" s="26"/>
      <c r="AP4384" s="28"/>
    </row>
    <row r="4385" spans="4:42" s="27" customFormat="1" x14ac:dyDescent="0.25">
      <c r="D4385" s="16"/>
      <c r="E4385" s="17"/>
      <c r="F4385" s="18"/>
      <c r="G4385" s="18"/>
      <c r="H4385" s="18"/>
      <c r="I4385" s="19"/>
      <c r="J4385" s="20"/>
      <c r="K4385" s="21"/>
      <c r="L4385" s="22"/>
      <c r="M4385" s="22"/>
      <c r="N4385" s="22"/>
      <c r="O4385" s="23"/>
      <c r="P4385" s="22"/>
      <c r="Q4385" s="22"/>
      <c r="R4385" s="23"/>
      <c r="S4385" s="22"/>
      <c r="T4385" s="22"/>
      <c r="U4385" s="23"/>
      <c r="V4385" s="22"/>
      <c r="W4385" s="22"/>
      <c r="X4385" s="23"/>
      <c r="Y4385" s="22"/>
      <c r="Z4385" s="22"/>
      <c r="AA4385" s="24"/>
      <c r="AB4385" s="22"/>
      <c r="AC4385" s="22"/>
      <c r="AD4385" s="23"/>
      <c r="AE4385" s="22"/>
      <c r="AF4385" s="22"/>
      <c r="AG4385" s="25"/>
      <c r="AH4385" s="22"/>
      <c r="AI4385" s="22"/>
      <c r="AJ4385" s="25"/>
      <c r="AK4385" s="22"/>
      <c r="AL4385" s="22"/>
      <c r="AM4385" s="25"/>
      <c r="AN4385" s="26"/>
      <c r="AP4385" s="28"/>
    </row>
    <row r="4386" spans="4:42" s="27" customFormat="1" x14ac:dyDescent="0.25">
      <c r="D4386" s="16"/>
      <c r="E4386" s="17"/>
      <c r="F4386" s="18"/>
      <c r="G4386" s="18"/>
      <c r="H4386" s="18"/>
      <c r="I4386" s="19"/>
      <c r="J4386" s="20"/>
      <c r="K4386" s="21"/>
      <c r="L4386" s="22"/>
      <c r="M4386" s="22"/>
      <c r="N4386" s="22"/>
      <c r="O4386" s="23"/>
      <c r="P4386" s="22"/>
      <c r="Q4386" s="22"/>
      <c r="R4386" s="23"/>
      <c r="S4386" s="22"/>
      <c r="T4386" s="22"/>
      <c r="U4386" s="23"/>
      <c r="V4386" s="22"/>
      <c r="W4386" s="22"/>
      <c r="X4386" s="23"/>
      <c r="Y4386" s="22"/>
      <c r="Z4386" s="22"/>
      <c r="AA4386" s="24"/>
      <c r="AB4386" s="22"/>
      <c r="AC4386" s="22"/>
      <c r="AD4386" s="23"/>
      <c r="AE4386" s="22"/>
      <c r="AF4386" s="22"/>
      <c r="AG4386" s="25"/>
      <c r="AH4386" s="22"/>
      <c r="AI4386" s="22"/>
      <c r="AJ4386" s="25"/>
      <c r="AK4386" s="22"/>
      <c r="AL4386" s="22"/>
      <c r="AM4386" s="25"/>
      <c r="AN4386" s="26"/>
      <c r="AP4386" s="28"/>
    </row>
    <row r="4387" spans="4:42" s="27" customFormat="1" x14ac:dyDescent="0.25">
      <c r="D4387" s="16"/>
      <c r="E4387" s="17"/>
      <c r="F4387" s="18"/>
      <c r="G4387" s="18"/>
      <c r="H4387" s="18"/>
      <c r="I4387" s="19"/>
      <c r="J4387" s="20"/>
      <c r="K4387" s="21"/>
      <c r="L4387" s="22"/>
      <c r="M4387" s="22"/>
      <c r="N4387" s="22"/>
      <c r="O4387" s="23"/>
      <c r="P4387" s="22"/>
      <c r="Q4387" s="22"/>
      <c r="R4387" s="23"/>
      <c r="S4387" s="22"/>
      <c r="T4387" s="22"/>
      <c r="U4387" s="23"/>
      <c r="V4387" s="22"/>
      <c r="W4387" s="22"/>
      <c r="X4387" s="23"/>
      <c r="Y4387" s="22"/>
      <c r="Z4387" s="22"/>
      <c r="AA4387" s="24"/>
      <c r="AB4387" s="22"/>
      <c r="AC4387" s="22"/>
      <c r="AD4387" s="23"/>
      <c r="AE4387" s="22"/>
      <c r="AF4387" s="22"/>
      <c r="AG4387" s="25"/>
      <c r="AH4387" s="22"/>
      <c r="AI4387" s="22"/>
      <c r="AJ4387" s="25"/>
      <c r="AK4387" s="22"/>
      <c r="AL4387" s="22"/>
      <c r="AM4387" s="25"/>
      <c r="AN4387" s="26"/>
      <c r="AP4387" s="28"/>
    </row>
    <row r="4388" spans="4:42" s="27" customFormat="1" x14ac:dyDescent="0.25">
      <c r="D4388" s="16"/>
      <c r="E4388" s="17"/>
      <c r="F4388" s="18"/>
      <c r="G4388" s="18"/>
      <c r="H4388" s="18"/>
      <c r="I4388" s="19"/>
      <c r="J4388" s="20"/>
      <c r="K4388" s="21"/>
      <c r="L4388" s="22"/>
      <c r="M4388" s="22"/>
      <c r="N4388" s="22"/>
      <c r="O4388" s="23"/>
      <c r="P4388" s="22"/>
      <c r="Q4388" s="22"/>
      <c r="R4388" s="23"/>
      <c r="S4388" s="22"/>
      <c r="T4388" s="22"/>
      <c r="U4388" s="23"/>
      <c r="V4388" s="22"/>
      <c r="W4388" s="22"/>
      <c r="X4388" s="23"/>
      <c r="Y4388" s="22"/>
      <c r="Z4388" s="22"/>
      <c r="AA4388" s="24"/>
      <c r="AB4388" s="22"/>
      <c r="AC4388" s="22"/>
      <c r="AD4388" s="23"/>
      <c r="AE4388" s="22"/>
      <c r="AF4388" s="22"/>
      <c r="AG4388" s="25"/>
      <c r="AH4388" s="22"/>
      <c r="AI4388" s="22"/>
      <c r="AJ4388" s="25"/>
      <c r="AK4388" s="22"/>
      <c r="AL4388" s="22"/>
      <c r="AM4388" s="25"/>
      <c r="AN4388" s="26"/>
      <c r="AP4388" s="28"/>
    </row>
    <row r="4389" spans="4:42" s="27" customFormat="1" x14ac:dyDescent="0.25">
      <c r="D4389" s="16"/>
      <c r="E4389" s="17"/>
      <c r="F4389" s="18"/>
      <c r="G4389" s="18"/>
      <c r="H4389" s="18"/>
      <c r="I4389" s="19"/>
      <c r="J4389" s="20"/>
      <c r="K4389" s="21"/>
      <c r="L4389" s="22"/>
      <c r="M4389" s="22"/>
      <c r="N4389" s="22"/>
      <c r="O4389" s="23"/>
      <c r="P4389" s="22"/>
      <c r="Q4389" s="22"/>
      <c r="R4389" s="23"/>
      <c r="S4389" s="22"/>
      <c r="T4389" s="22"/>
      <c r="U4389" s="23"/>
      <c r="V4389" s="22"/>
      <c r="W4389" s="22"/>
      <c r="X4389" s="23"/>
      <c r="Y4389" s="22"/>
      <c r="Z4389" s="22"/>
      <c r="AA4389" s="24"/>
      <c r="AB4389" s="22"/>
      <c r="AC4389" s="22"/>
      <c r="AD4389" s="23"/>
      <c r="AE4389" s="22"/>
      <c r="AF4389" s="22"/>
      <c r="AG4389" s="25"/>
      <c r="AH4389" s="22"/>
      <c r="AI4389" s="22"/>
      <c r="AJ4389" s="25"/>
      <c r="AK4389" s="22"/>
      <c r="AL4389" s="22"/>
      <c r="AM4389" s="25"/>
      <c r="AN4389" s="26"/>
      <c r="AP4389" s="28"/>
    </row>
    <row r="4390" spans="4:42" s="27" customFormat="1" x14ac:dyDescent="0.25">
      <c r="D4390" s="16"/>
      <c r="E4390" s="17"/>
      <c r="F4390" s="18"/>
      <c r="G4390" s="18"/>
      <c r="H4390" s="18"/>
      <c r="I4390" s="19"/>
      <c r="J4390" s="20"/>
      <c r="K4390" s="21"/>
      <c r="L4390" s="22"/>
      <c r="M4390" s="22"/>
      <c r="N4390" s="22"/>
      <c r="O4390" s="23"/>
      <c r="P4390" s="22"/>
      <c r="Q4390" s="22"/>
      <c r="R4390" s="23"/>
      <c r="S4390" s="22"/>
      <c r="T4390" s="22"/>
      <c r="U4390" s="23"/>
      <c r="V4390" s="22"/>
      <c r="W4390" s="22"/>
      <c r="X4390" s="23"/>
      <c r="Y4390" s="22"/>
      <c r="Z4390" s="22"/>
      <c r="AA4390" s="24"/>
      <c r="AB4390" s="22"/>
      <c r="AC4390" s="22"/>
      <c r="AD4390" s="23"/>
      <c r="AE4390" s="22"/>
      <c r="AF4390" s="22"/>
      <c r="AG4390" s="25"/>
      <c r="AH4390" s="22"/>
      <c r="AI4390" s="22"/>
      <c r="AJ4390" s="25"/>
      <c r="AK4390" s="22"/>
      <c r="AL4390" s="22"/>
      <c r="AM4390" s="25"/>
      <c r="AN4390" s="26"/>
      <c r="AP4390" s="28"/>
    </row>
  </sheetData>
  <sortState ref="A5:AQ4390">
    <sortCondition descending="1" ref="AN4"/>
  </sortState>
  <mergeCells count="23">
    <mergeCell ref="S2:U2"/>
    <mergeCell ref="P2:R2"/>
    <mergeCell ref="H2:H3"/>
    <mergeCell ref="J2:J3"/>
    <mergeCell ref="K2:K3"/>
    <mergeCell ref="L2:L3"/>
    <mergeCell ref="M2:O2"/>
    <mergeCell ref="A3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</mergeCells>
  <pageMargins left="1.35" right="0.22" top="0.5" bottom="0.37" header="0.17" footer="0.17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KOKARAI</vt:lpstr>
      <vt:lpstr>'UC KOKARAI'!Print_Area</vt:lpstr>
      <vt:lpstr>'UC KOKARAI'!Print_Titles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2022-09-05T22:31:06Z</cp:lastPrinted>
  <dcterms:created xsi:type="dcterms:W3CDTF">2022-08-03T17:21:34Z</dcterms:created>
  <dcterms:modified xsi:type="dcterms:W3CDTF">2022-09-14T17:33:31Z</dcterms:modified>
</cp:coreProperties>
</file>