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KHWAZAKHELA\"/>
    </mc:Choice>
  </mc:AlternateContent>
  <bookViews>
    <workbookView xWindow="0" yWindow="0" windowWidth="20490" windowHeight="7650"/>
  </bookViews>
  <sheets>
    <sheet name="UC KOTANAI" sheetId="1" r:id="rId1"/>
  </sheets>
  <definedNames>
    <definedName name="_xlnm._FilterDatabase" localSheetId="0" hidden="1">'UC KOTANAI'!$D$3:$CH$80</definedName>
    <definedName name="_xlnm.Print_Titles" localSheetId="0">'UC KOTANAI'!$2:$3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1" l="1"/>
  <c r="X5" i="1"/>
  <c r="AA12" i="1"/>
  <c r="AA26" i="1"/>
  <c r="U26" i="1"/>
  <c r="AD24" i="1"/>
  <c r="AN80" i="1" l="1"/>
  <c r="R79" i="1"/>
  <c r="O79" i="1"/>
  <c r="R78" i="1"/>
  <c r="O78" i="1"/>
  <c r="R47" i="1"/>
  <c r="O47" i="1"/>
  <c r="AN47" i="1" s="1"/>
  <c r="R77" i="1"/>
  <c r="O77" i="1"/>
  <c r="R41" i="1"/>
  <c r="O41" i="1"/>
  <c r="R76" i="1"/>
  <c r="O76" i="1"/>
  <c r="R75" i="1"/>
  <c r="O75" i="1"/>
  <c r="R33" i="1"/>
  <c r="O33" i="1"/>
  <c r="U74" i="1"/>
  <c r="R74" i="1"/>
  <c r="O74" i="1"/>
  <c r="R23" i="1"/>
  <c r="O23" i="1"/>
  <c r="R73" i="1"/>
  <c r="O73" i="1"/>
  <c r="U57" i="1"/>
  <c r="R57" i="1"/>
  <c r="O57" i="1"/>
  <c r="U72" i="1"/>
  <c r="R72" i="1"/>
  <c r="O72" i="1"/>
  <c r="R31" i="1"/>
  <c r="O31" i="1"/>
  <c r="R34" i="1"/>
  <c r="O34" i="1"/>
  <c r="U71" i="1"/>
  <c r="R71" i="1"/>
  <c r="O71" i="1"/>
  <c r="R25" i="1"/>
  <c r="O25" i="1"/>
  <c r="AN25" i="1" s="1"/>
  <c r="U70" i="1"/>
  <c r="R70" i="1"/>
  <c r="O70" i="1"/>
  <c r="R30" i="1"/>
  <c r="O30" i="1"/>
  <c r="AA69" i="1"/>
  <c r="R69" i="1"/>
  <c r="O69" i="1"/>
  <c r="AN69" i="1" s="1"/>
  <c r="U68" i="1"/>
  <c r="R68" i="1"/>
  <c r="O68" i="1"/>
  <c r="AG67" i="1"/>
  <c r="AD67" i="1"/>
  <c r="U67" i="1"/>
  <c r="R67" i="1"/>
  <c r="O67" i="1"/>
  <c r="R19" i="1"/>
  <c r="O19" i="1"/>
  <c r="AD66" i="1"/>
  <c r="AA66" i="1"/>
  <c r="U66" i="1"/>
  <c r="R66" i="1"/>
  <c r="O66" i="1"/>
  <c r="AA65" i="1"/>
  <c r="U65" i="1"/>
  <c r="R65" i="1"/>
  <c r="O65" i="1"/>
  <c r="U40" i="1"/>
  <c r="R40" i="1"/>
  <c r="O40" i="1"/>
  <c r="R9" i="1"/>
  <c r="O9" i="1"/>
  <c r="R18" i="1"/>
  <c r="O18" i="1"/>
  <c r="AD64" i="1"/>
  <c r="AA64" i="1"/>
  <c r="U64" i="1"/>
  <c r="R64" i="1"/>
  <c r="O64" i="1"/>
  <c r="AD63" i="1"/>
  <c r="AA63" i="1"/>
  <c r="U63" i="1"/>
  <c r="R63" i="1"/>
  <c r="O63" i="1"/>
  <c r="AA62" i="1"/>
  <c r="U62" i="1"/>
  <c r="R62" i="1"/>
  <c r="O62" i="1"/>
  <c r="AA61" i="1"/>
  <c r="U61" i="1"/>
  <c r="R61" i="1"/>
  <c r="O61" i="1"/>
  <c r="U60" i="1"/>
  <c r="R60" i="1"/>
  <c r="O60" i="1"/>
  <c r="AA59" i="1"/>
  <c r="U59" i="1"/>
  <c r="R59" i="1"/>
  <c r="O59" i="1"/>
  <c r="AA58" i="1"/>
  <c r="U58" i="1"/>
  <c r="R58" i="1"/>
  <c r="O58" i="1"/>
  <c r="AG56" i="1"/>
  <c r="AD56" i="1"/>
  <c r="AA56" i="1"/>
  <c r="U56" i="1"/>
  <c r="R56" i="1"/>
  <c r="O56" i="1"/>
  <c r="AG27" i="1"/>
  <c r="AD27" i="1"/>
  <c r="R27" i="1"/>
  <c r="O27" i="1"/>
  <c r="AA55" i="1"/>
  <c r="U55" i="1"/>
  <c r="R55" i="1"/>
  <c r="O55" i="1"/>
  <c r="AA54" i="1"/>
  <c r="U54" i="1"/>
  <c r="R54" i="1"/>
  <c r="O54" i="1"/>
  <c r="R7" i="1"/>
  <c r="O7" i="1"/>
  <c r="X53" i="1"/>
  <c r="R53" i="1"/>
  <c r="O53" i="1"/>
  <c r="AG52" i="1"/>
  <c r="AD52" i="1"/>
  <c r="AA52" i="1"/>
  <c r="U52" i="1"/>
  <c r="R52" i="1"/>
  <c r="O52" i="1"/>
  <c r="U51" i="1"/>
  <c r="R51" i="1"/>
  <c r="O51" i="1"/>
  <c r="R50" i="1"/>
  <c r="O50" i="1"/>
  <c r="AA49" i="1"/>
  <c r="U49" i="1"/>
  <c r="R49" i="1"/>
  <c r="O49" i="1"/>
  <c r="AJ48" i="1"/>
  <c r="AD48" i="1"/>
  <c r="AA48" i="1"/>
  <c r="U48" i="1"/>
  <c r="R48" i="1"/>
  <c r="O48" i="1"/>
  <c r="R5" i="1"/>
  <c r="O5" i="1"/>
  <c r="X46" i="1"/>
  <c r="R46" i="1"/>
  <c r="O46" i="1"/>
  <c r="X45" i="1"/>
  <c r="R45" i="1"/>
  <c r="O45" i="1"/>
  <c r="X44" i="1"/>
  <c r="R44" i="1"/>
  <c r="O44" i="1"/>
  <c r="AD43" i="1"/>
  <c r="AA43" i="1"/>
  <c r="U43" i="1"/>
  <c r="R43" i="1"/>
  <c r="O43" i="1"/>
  <c r="AD42" i="1"/>
  <c r="AA42" i="1"/>
  <c r="U42" i="1"/>
  <c r="R42" i="1"/>
  <c r="O42" i="1"/>
  <c r="AD12" i="1"/>
  <c r="U12" i="1"/>
  <c r="R12" i="1"/>
  <c r="O12" i="1"/>
  <c r="AD39" i="1"/>
  <c r="AA39" i="1"/>
  <c r="U39" i="1"/>
  <c r="R39" i="1"/>
  <c r="O39" i="1"/>
  <c r="X38" i="1"/>
  <c r="R38" i="1"/>
  <c r="O38" i="1"/>
  <c r="AA37" i="1"/>
  <c r="U37" i="1"/>
  <c r="R37" i="1"/>
  <c r="O37" i="1"/>
  <c r="AD36" i="1"/>
  <c r="X36" i="1"/>
  <c r="R36" i="1"/>
  <c r="O36" i="1"/>
  <c r="AJ35" i="1"/>
  <c r="X35" i="1"/>
  <c r="R35" i="1"/>
  <c r="O35" i="1"/>
  <c r="AJ32" i="1"/>
  <c r="X32" i="1"/>
  <c r="R32" i="1"/>
  <c r="O32" i="1"/>
  <c r="AD17" i="1"/>
  <c r="AA17" i="1"/>
  <c r="U17" i="1"/>
  <c r="R17" i="1"/>
  <c r="O17" i="1"/>
  <c r="AG29" i="1"/>
  <c r="AD29" i="1"/>
  <c r="AA29" i="1"/>
  <c r="U29" i="1"/>
  <c r="R29" i="1"/>
  <c r="O29" i="1"/>
  <c r="AD26" i="1"/>
  <c r="R26" i="1"/>
  <c r="O26" i="1"/>
  <c r="X28" i="1"/>
  <c r="R28" i="1"/>
  <c r="O28" i="1"/>
  <c r="AA21" i="1"/>
  <c r="U21" i="1"/>
  <c r="R21" i="1"/>
  <c r="O21" i="1"/>
  <c r="X20" i="1"/>
  <c r="R20" i="1"/>
  <c r="O20" i="1"/>
  <c r="AD22" i="1"/>
  <c r="AA22" i="1"/>
  <c r="U22" i="1"/>
  <c r="R22" i="1"/>
  <c r="O22" i="1"/>
  <c r="X14" i="1"/>
  <c r="R14" i="1"/>
  <c r="O14" i="1"/>
  <c r="X16" i="1"/>
  <c r="R16" i="1"/>
  <c r="O16" i="1"/>
  <c r="AG15" i="1"/>
  <c r="AD15" i="1"/>
  <c r="AA15" i="1"/>
  <c r="U15" i="1"/>
  <c r="R15" i="1"/>
  <c r="O15" i="1"/>
  <c r="AG13" i="1"/>
  <c r="AD13" i="1"/>
  <c r="U13" i="1"/>
  <c r="R13" i="1"/>
  <c r="O13" i="1"/>
  <c r="AA11" i="1"/>
  <c r="U11" i="1"/>
  <c r="R11" i="1"/>
  <c r="O11" i="1"/>
  <c r="X10" i="1"/>
  <c r="R10" i="1"/>
  <c r="O10" i="1"/>
  <c r="X8" i="1"/>
  <c r="R8" i="1"/>
  <c r="O8" i="1"/>
  <c r="AJ24" i="1"/>
  <c r="X24" i="1"/>
  <c r="R24" i="1"/>
  <c r="O24" i="1"/>
  <c r="AD6" i="1"/>
  <c r="AA6" i="1"/>
  <c r="U6" i="1"/>
  <c r="R6" i="1"/>
  <c r="O6" i="1"/>
  <c r="AA4" i="1"/>
  <c r="U4" i="1"/>
  <c r="R4" i="1"/>
  <c r="O4" i="1"/>
  <c r="AN23" i="1" l="1"/>
  <c r="AN26" i="1"/>
  <c r="AN44" i="1"/>
  <c r="AN53" i="1"/>
  <c r="AN5" i="1"/>
  <c r="AN50" i="1"/>
  <c r="AN30" i="1"/>
  <c r="AN31" i="1"/>
  <c r="AN4" i="1"/>
  <c r="AN28" i="1"/>
  <c r="AN38" i="1"/>
  <c r="AN7" i="1"/>
  <c r="AN67" i="1"/>
  <c r="AN6" i="1"/>
  <c r="AN16" i="1"/>
  <c r="AN18" i="1"/>
  <c r="AN19" i="1"/>
  <c r="AN49" i="1"/>
  <c r="AN55" i="1"/>
  <c r="AN59" i="1"/>
  <c r="AN9" i="1"/>
  <c r="AN8" i="1"/>
  <c r="AN14" i="1"/>
  <c r="AN20" i="1"/>
  <c r="AN35" i="1"/>
  <c r="AN36" i="1"/>
  <c r="AN72" i="1"/>
  <c r="AN74" i="1"/>
  <c r="AN21" i="1"/>
  <c r="AN29" i="1"/>
  <c r="AN45" i="1"/>
  <c r="AN51" i="1"/>
  <c r="AN56" i="1"/>
  <c r="AN34" i="1"/>
  <c r="AN76" i="1"/>
  <c r="AN77" i="1"/>
  <c r="AN22" i="1"/>
  <c r="AN15" i="1"/>
  <c r="AN32" i="1"/>
  <c r="AN62" i="1"/>
  <c r="AN65" i="1"/>
  <c r="AN66" i="1"/>
  <c r="AN24" i="1"/>
  <c r="AN10" i="1"/>
  <c r="AN11" i="1"/>
  <c r="AN13" i="1"/>
  <c r="AN37" i="1"/>
  <c r="AN39" i="1"/>
  <c r="AN12" i="1"/>
  <c r="AN42" i="1"/>
  <c r="AN48" i="1"/>
  <c r="AN52" i="1"/>
  <c r="AN54" i="1"/>
  <c r="AN27" i="1"/>
  <c r="AN61" i="1"/>
  <c r="AN40" i="1"/>
  <c r="AN68" i="1"/>
  <c r="AN71" i="1"/>
  <c r="AN73" i="1"/>
  <c r="AN33" i="1"/>
  <c r="AN79" i="1"/>
  <c r="AN17" i="1"/>
  <c r="AN43" i="1"/>
  <c r="AN46" i="1"/>
  <c r="AN58" i="1"/>
  <c r="AN60" i="1"/>
  <c r="AN63" i="1"/>
  <c r="AN64" i="1"/>
  <c r="AN70" i="1"/>
  <c r="AN57" i="1"/>
  <c r="AN75" i="1"/>
  <c r="AN41" i="1"/>
  <c r="AN78" i="1"/>
</calcChain>
</file>

<file path=xl/sharedStrings.xml><?xml version="1.0" encoding="utf-8"?>
<sst xmlns="http://schemas.openxmlformats.org/spreadsheetml/2006/main" count="1438" uniqueCount="400">
  <si>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</si>
  <si>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</si>
  <si>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</si>
  <si>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</si>
  <si>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</si>
  <si>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</si>
  <si>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</si>
  <si>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</si>
  <si>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</si>
  <si>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</si>
  <si>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</si>
  <si>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</si>
  <si>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</si>
  <si>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</si>
  <si>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</si>
  <si>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</si>
  <si>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</si>
  <si>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</si>
  <si>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</si>
  <si>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</si>
  <si>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</si>
  <si>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</si>
  <si>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</si>
  <si>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KOTANAI</t>
  </si>
  <si>
    <t>YASIR ALI</t>
  </si>
  <si>
    <t>ALI NAMDAR KHAN</t>
  </si>
  <si>
    <t>1730167742339</t>
  </si>
  <si>
    <t>Male</t>
  </si>
  <si>
    <t>SWAT</t>
  </si>
  <si>
    <t>NULL</t>
  </si>
  <si>
    <t>Chalyar  khwaza khela Swat</t>
  </si>
  <si>
    <t>3440959988</t>
  </si>
  <si>
    <t>ADNAN ADIL</t>
  </si>
  <si>
    <t>ADIL HOSH</t>
  </si>
  <si>
    <t>1560251074741</t>
  </si>
  <si>
    <t>As above</t>
  </si>
  <si>
    <t>3438977769</t>
  </si>
  <si>
    <t>TAHIR ALI KHAN</t>
  </si>
  <si>
    <t>SHAMSHER ALI KHAN</t>
  </si>
  <si>
    <t>1560234947215</t>
  </si>
  <si>
    <t>Same as postal Address</t>
  </si>
  <si>
    <t>3469454278</t>
  </si>
  <si>
    <t>HAZRAT FAROOQ</t>
  </si>
  <si>
    <t>MUHAMMAD ANWAR</t>
  </si>
  <si>
    <t>1560503539069</t>
  </si>
  <si>
    <t>Farhat abad khwaza khela swat</t>
  </si>
  <si>
    <t>3450909769</t>
  </si>
  <si>
    <t>SARMAD MANZOOR</t>
  </si>
  <si>
    <t>MANZOOR YOUSAF</t>
  </si>
  <si>
    <t>1560218684527</t>
  </si>
  <si>
    <t>Village Yousaf Abad  Tehsil and Post office Khwazakkhela Swat</t>
  </si>
  <si>
    <t>3488286766</t>
  </si>
  <si>
    <t>ABDUL QADEER KHAN</t>
  </si>
  <si>
    <t>KHALIL UR RAHMAN</t>
  </si>
  <si>
    <t>1560269836585</t>
  </si>
  <si>
    <t>VILLAGE CHALYAR TEHSIL AND POST OFFICE KHWAZA KHELA DISTRICT SWAT</t>
  </si>
  <si>
    <t>3415550701</t>
  </si>
  <si>
    <t>MIAN SYED JABBAR</t>
  </si>
  <si>
    <t>MIAN SYED BUHAR</t>
  </si>
  <si>
    <t>1560248103101</t>
  </si>
  <si>
    <t>Chalyar Khwazkhela Swat</t>
  </si>
  <si>
    <t>3459555677</t>
  </si>
  <si>
    <t>ISRAR KHAN</t>
  </si>
  <si>
    <t>ALAM ZEB KHAN</t>
  </si>
  <si>
    <t>1560503502981</t>
  </si>
  <si>
    <t>Village Doop tehsil khawazakhela swat</t>
  </si>
  <si>
    <t>3453031530</t>
  </si>
  <si>
    <t>KISHWAR KHAN</t>
  </si>
  <si>
    <t>TAHIR KHAN</t>
  </si>
  <si>
    <t>1560503787157</t>
  </si>
  <si>
    <t>Asala Bala khwaza khela swat</t>
  </si>
  <si>
    <t>3437290102</t>
  </si>
  <si>
    <t>RAHMAT ALI</t>
  </si>
  <si>
    <t>AFSAR KHAN</t>
  </si>
  <si>
    <t>1560239353977</t>
  </si>
  <si>
    <t>Village Gul Dherai Farhat abad p o and tehsil khwaza khela swat</t>
  </si>
  <si>
    <t>3449686684</t>
  </si>
  <si>
    <t>RAHMAN ALI</t>
  </si>
  <si>
    <t>MUHAMMAD REFSAL KHAN</t>
  </si>
  <si>
    <t>1560251991305</t>
  </si>
  <si>
    <t>Village Chalyar PO and Tehsil Khwaza Khela Swat</t>
  </si>
  <si>
    <t>3444243119</t>
  </si>
  <si>
    <t>YASAR ALI</t>
  </si>
  <si>
    <t>MUHAMMAD FAYOON KHAN</t>
  </si>
  <si>
    <t>1560290529449</t>
  </si>
  <si>
    <t>3409884601</t>
  </si>
  <si>
    <t>MURAD ALI</t>
  </si>
  <si>
    <t>MUHAMMAD ZADA</t>
  </si>
  <si>
    <t>1560503517545</t>
  </si>
  <si>
    <t>Koza Asala khwaza khela swat</t>
  </si>
  <si>
    <t>3478979011</t>
  </si>
  <si>
    <t>MEHTAB ALI</t>
  </si>
  <si>
    <t>DUNYADAR</t>
  </si>
  <si>
    <t>1560503472663</t>
  </si>
  <si>
    <t>Village chalyar tehsil and post office khwaza khela district swat</t>
  </si>
  <si>
    <t>3417870651</t>
  </si>
  <si>
    <t>FAZAL AKBAR</t>
  </si>
  <si>
    <t>ABDULLAH BADSHAH</t>
  </si>
  <si>
    <t>1560243559629</t>
  </si>
  <si>
    <t>Farhat Abad Khwaza khela swat</t>
  </si>
  <si>
    <t>3469487849</t>
  </si>
  <si>
    <t>IJAZ ULLAH</t>
  </si>
  <si>
    <t>SHAMROZ KHAN</t>
  </si>
  <si>
    <t>1560296277619</t>
  </si>
  <si>
    <t>village chalyar post office khawaza khela swat</t>
  </si>
  <si>
    <t>3418176706</t>
  </si>
  <si>
    <t>TARIQ AZIZ</t>
  </si>
  <si>
    <t>MUHAMMAD RAFIQ</t>
  </si>
  <si>
    <t>1560272309741</t>
  </si>
  <si>
    <t>Kotanai Khwaza Khela Swat</t>
  </si>
  <si>
    <t>3131715695</t>
  </si>
  <si>
    <t>BARKAT ALI</t>
  </si>
  <si>
    <t>WAKDAR KHAN</t>
  </si>
  <si>
    <t>1560288191341</t>
  </si>
  <si>
    <t>Chalyar khwaza khela swat</t>
  </si>
  <si>
    <t>3459222195</t>
  </si>
  <si>
    <t>SAYYAF YOUSAF</t>
  </si>
  <si>
    <t>YOUSAF KHAN</t>
  </si>
  <si>
    <t>1560292024477</t>
  </si>
  <si>
    <t>Vellage Farhatabad  Tehsil Khawaza khela Swat kpk</t>
  </si>
  <si>
    <t>3449605040</t>
  </si>
  <si>
    <t>AKBAR ZADA</t>
  </si>
  <si>
    <t>AMIR ZADA</t>
  </si>
  <si>
    <t>1560503452459</t>
  </si>
  <si>
    <t>Village Kotanai P o   Tehsil Khwaza Khela Distrct Swat</t>
  </si>
  <si>
    <t>3439408085</t>
  </si>
  <si>
    <t>INAMULLAH KHAN</t>
  </si>
  <si>
    <t>HEZOOR KHAN</t>
  </si>
  <si>
    <t>1560503870395</t>
  </si>
  <si>
    <t>vill koza asala teh khawaza khela swat</t>
  </si>
  <si>
    <t>3479445245</t>
  </si>
  <si>
    <t>MUHAMMAD SAJJAD</t>
  </si>
  <si>
    <t>MUHAMMAD SIRAJ</t>
  </si>
  <si>
    <t>1560503516647</t>
  </si>
  <si>
    <t>Village Pirbaglai P o and Tehsil Khwaza Khela Swat</t>
  </si>
  <si>
    <t>3479426802</t>
  </si>
  <si>
    <t>ASAD ALI</t>
  </si>
  <si>
    <t>HABIB UL HAQ</t>
  </si>
  <si>
    <t>1560249828581</t>
  </si>
  <si>
    <t>Village koza asala tehsil khwazakhela district swat</t>
  </si>
  <si>
    <t>3439413394</t>
  </si>
  <si>
    <t>NUMAN ADIL</t>
  </si>
  <si>
    <t>1560503696671</t>
  </si>
  <si>
    <t>3428954178</t>
  </si>
  <si>
    <t>SALMAN KHAN</t>
  </si>
  <si>
    <t>SHAH WAZIR KHAN</t>
  </si>
  <si>
    <t>1560503501191</t>
  </si>
  <si>
    <t>VILLAGE CHALYAR TEHSIL P O KHWAZA KHELA DISTRICT SWAT</t>
  </si>
  <si>
    <t>3468984684</t>
  </si>
  <si>
    <t>IRFAN KHAN</t>
  </si>
  <si>
    <t>MOHAMMAD IQBAL KHAN</t>
  </si>
  <si>
    <t>1560207880013</t>
  </si>
  <si>
    <t>Kotanai khwaza khela swat</t>
  </si>
  <si>
    <t>3449629949</t>
  </si>
  <si>
    <t>HUSSAN ZEB</t>
  </si>
  <si>
    <t>1560274020723</t>
  </si>
  <si>
    <t>Village manpetai tehsil khwazakhela Swat</t>
  </si>
  <si>
    <t>3449759466</t>
  </si>
  <si>
    <t>IJAZ ALI</t>
  </si>
  <si>
    <t>ALAM SHER KHAN</t>
  </si>
  <si>
    <t>1560503522411</t>
  </si>
  <si>
    <t>village kotanai Tehsil khwzakhela swat kp</t>
  </si>
  <si>
    <t>3479681248</t>
  </si>
  <si>
    <t>LUQMAN MALIK</t>
  </si>
  <si>
    <t>FAZAL MALIK</t>
  </si>
  <si>
    <t>1560261060105</t>
  </si>
  <si>
    <t>Distt swat teh khwaza khela uc kotanai Vill kotanai</t>
  </si>
  <si>
    <t>3428969156</t>
  </si>
  <si>
    <t>INAM ULLAH</t>
  </si>
  <si>
    <t>ALAM KHAN</t>
  </si>
  <si>
    <t>1560270017983</t>
  </si>
  <si>
    <t>Village chalyar tehsil khwazakhela district swat</t>
  </si>
  <si>
    <t>3449086278</t>
  </si>
  <si>
    <t>IFTIKHAR AHMAD</t>
  </si>
  <si>
    <t>AMIN BADSHAH</t>
  </si>
  <si>
    <t>1560277359893</t>
  </si>
  <si>
    <t>village Koza asala p o and tehsil khwaza khela District swat</t>
  </si>
  <si>
    <t>3449611304</t>
  </si>
  <si>
    <t>MUHAMMAD SAEED</t>
  </si>
  <si>
    <t>RAHIM KHAN</t>
  </si>
  <si>
    <t>1560276528549</t>
  </si>
  <si>
    <t>village pirbagli union council kotani tehsil khwaza khela  Po box Khwaza khela</t>
  </si>
  <si>
    <t>3443723849</t>
  </si>
  <si>
    <t>AKRAM KHAN</t>
  </si>
  <si>
    <t>ALAM SHER</t>
  </si>
  <si>
    <t>1560503601579</t>
  </si>
  <si>
    <t>village bara asala post office and tehsil khwazakhela district swat</t>
  </si>
  <si>
    <t>3181996618</t>
  </si>
  <si>
    <t>SANA ULLAH</t>
  </si>
  <si>
    <t>SHAH ZARIN KHAN</t>
  </si>
  <si>
    <t>1560503680037</t>
  </si>
  <si>
    <t>village kotanai tehsil khwaza khela swat</t>
  </si>
  <si>
    <t>3439331069</t>
  </si>
  <si>
    <t>NADAR SHAH MIAN</t>
  </si>
  <si>
    <t>MIAN SYED RAHEEM</t>
  </si>
  <si>
    <t>1560237216743</t>
  </si>
  <si>
    <t>Village and post office Farhat Abad swat</t>
  </si>
  <si>
    <t>3439408384</t>
  </si>
  <si>
    <t>TAYYAB AHMAD KHAN</t>
  </si>
  <si>
    <t>MUHAMMAD DARVESH KHAN</t>
  </si>
  <si>
    <t>1560503725505</t>
  </si>
  <si>
    <t>Village manpetai union kouncil kotanai tehsil khwaza khela swat</t>
  </si>
  <si>
    <t>3479395705</t>
  </si>
  <si>
    <t>KHALID KHAN</t>
  </si>
  <si>
    <t>1560258920781</t>
  </si>
  <si>
    <t>Village perbaglay manpetai post office khwaza khela district swat</t>
  </si>
  <si>
    <t>3449792239</t>
  </si>
  <si>
    <t>NOORULLAH KHAN</t>
  </si>
  <si>
    <t>MUHAMMAD ALEEM</t>
  </si>
  <si>
    <t>1560503606047</t>
  </si>
  <si>
    <t>Village Koza Asala Tehsil Khwaza Khela District Swat</t>
  </si>
  <si>
    <t>3474435302</t>
  </si>
  <si>
    <t>AKHTAR ZEB</t>
  </si>
  <si>
    <t>MUHAMMAD</t>
  </si>
  <si>
    <t>1560222484663</t>
  </si>
  <si>
    <t>Viillage Kotanai Tehsil and Po khwazakhela District Swat</t>
  </si>
  <si>
    <t>3432780892</t>
  </si>
  <si>
    <t>JANE ROOM</t>
  </si>
  <si>
    <t>1560289590715</t>
  </si>
  <si>
    <t>3456898969</t>
  </si>
  <si>
    <t>AZMAT KHAN</t>
  </si>
  <si>
    <t>RISALAT KHAN</t>
  </si>
  <si>
    <t>1560279977313</t>
  </si>
  <si>
    <t>3469467871</t>
  </si>
  <si>
    <t>SAJAD ALI</t>
  </si>
  <si>
    <t>ASHRAF KHAN</t>
  </si>
  <si>
    <t>1560201918275</t>
  </si>
  <si>
    <t>3459276501</t>
  </si>
  <si>
    <t>MIAN GUL FAROOHS</t>
  </si>
  <si>
    <t>1560230445385</t>
  </si>
  <si>
    <t>village Farhat abad p o and tehsil khwaza khela swat</t>
  </si>
  <si>
    <t>3466734405</t>
  </si>
  <si>
    <t>WAJID ALI</t>
  </si>
  <si>
    <t>FARAMOZ KHAN</t>
  </si>
  <si>
    <t>1560278224695</t>
  </si>
  <si>
    <t>Village Kotanai Tehsil Khwaza Khela District Swat</t>
  </si>
  <si>
    <t>3438990623</t>
  </si>
  <si>
    <t>AUBAID UR RAHMAN</t>
  </si>
  <si>
    <t>ABDUL MALIK</t>
  </si>
  <si>
    <t>1560503468681</t>
  </si>
  <si>
    <t>Village pirbagly post office and tehsil khwazakhela swat</t>
  </si>
  <si>
    <t>3479394450</t>
  </si>
  <si>
    <t>NAEEM KHAN</t>
  </si>
  <si>
    <t>KAMIN KHAN</t>
  </si>
  <si>
    <t>1560257208281</t>
  </si>
  <si>
    <t>village Asala Bala po kotanai tehsil khwaza khela swat</t>
  </si>
  <si>
    <t>3438991710</t>
  </si>
  <si>
    <t>ATTAULLAH</t>
  </si>
  <si>
    <t>PAK AMIN</t>
  </si>
  <si>
    <t>1560205781621</t>
  </si>
  <si>
    <t>Village kotanai tehsil khwazakhela Disst Swat KPK</t>
  </si>
  <si>
    <t>3469454063</t>
  </si>
  <si>
    <t>BACHA WALI</t>
  </si>
  <si>
    <t>PAI MUHAMMAD</t>
  </si>
  <si>
    <t>1560257599269</t>
  </si>
  <si>
    <t>VILLAGE CHALYAR PO AND TEHSIL KHWAZA KHELA SWAT</t>
  </si>
  <si>
    <t>3449630548</t>
  </si>
  <si>
    <t>NIAZ ALI KHAN</t>
  </si>
  <si>
    <t>BAKHT NOOR</t>
  </si>
  <si>
    <t>1560286135581</t>
  </si>
  <si>
    <t>Chalyar  Khwaza Khela  District Swat Pakistan</t>
  </si>
  <si>
    <t>3499314902</t>
  </si>
  <si>
    <t>FAWAD ALI KHAN</t>
  </si>
  <si>
    <t>FAZAL HAQ</t>
  </si>
  <si>
    <t>1560503599779</t>
  </si>
  <si>
    <t>Koza Asala kotanai Khwaza khela Swat</t>
  </si>
  <si>
    <t>3488978662</t>
  </si>
  <si>
    <t>AKHTAR SAYED</t>
  </si>
  <si>
    <t>AKHTAR MUNAIR</t>
  </si>
  <si>
    <t>1560203333057</t>
  </si>
  <si>
    <t>Village and Po Farhatabad Tehsil khwazakhela District Swat KPK</t>
  </si>
  <si>
    <t>3439408558</t>
  </si>
  <si>
    <t>AMJAD ALI</t>
  </si>
  <si>
    <t>AURANG ZEB BACHA</t>
  </si>
  <si>
    <t>1560275190723</t>
  </si>
  <si>
    <t>Village Koza Asala P O and Tehsil Khwaza Khela Swat</t>
  </si>
  <si>
    <t>3449073244</t>
  </si>
  <si>
    <t>MUHAMMAD BILAL</t>
  </si>
  <si>
    <t>YAMAN KHAN</t>
  </si>
  <si>
    <t>1560202559715</t>
  </si>
  <si>
    <t>Kotanai tehsil khwaza khela swat</t>
  </si>
  <si>
    <t>3443593554</t>
  </si>
  <si>
    <t>MALAK ZADA</t>
  </si>
  <si>
    <t>1560503501893</t>
  </si>
  <si>
    <t>3429600943</t>
  </si>
  <si>
    <t>IBRAHIM KHAN</t>
  </si>
  <si>
    <t>AJMERAY</t>
  </si>
  <si>
    <t>1560274530119</t>
  </si>
  <si>
    <t>Kotanai khwaza Khela swat</t>
  </si>
  <si>
    <t>3449780435</t>
  </si>
  <si>
    <t>ABDULLAH KHAN</t>
  </si>
  <si>
    <t>KASHAR KHAN</t>
  </si>
  <si>
    <t>1560503798347</t>
  </si>
  <si>
    <t>PIRBAGLI KHWAZA KHELA MANPETAI</t>
  </si>
  <si>
    <t>3478047745</t>
  </si>
  <si>
    <t>AURANG ZEB KHAN</t>
  </si>
  <si>
    <t>ABDUL HASHAM KHAN</t>
  </si>
  <si>
    <t>1560503475173</t>
  </si>
  <si>
    <t>Village Kotanai Tehsil Khwaza Khela Swat</t>
  </si>
  <si>
    <t>3419241909</t>
  </si>
  <si>
    <t>ADNAN ALI</t>
  </si>
  <si>
    <t>1560503402885</t>
  </si>
  <si>
    <t>Village Chalyar tehsil khwazakhela district swat</t>
  </si>
  <si>
    <t>3459204124</t>
  </si>
  <si>
    <t>HAZRAT HUSSAIN</t>
  </si>
  <si>
    <t>KHOG BACHA</t>
  </si>
  <si>
    <t>1560503508693</t>
  </si>
  <si>
    <t>Vill and uc kotanai tehsil khwaza khela swat</t>
  </si>
  <si>
    <t>3469488194</t>
  </si>
  <si>
    <t>MUKAMMAL SHAH</t>
  </si>
  <si>
    <t>DAWOOD SHAH</t>
  </si>
  <si>
    <t>1560503405745</t>
  </si>
  <si>
    <t>Village Chalyar Tehsil and Post Office Khwaza Khela Swat</t>
  </si>
  <si>
    <t>3449623361</t>
  </si>
  <si>
    <t>MUHAMMAD TARIQ KHAN</t>
  </si>
  <si>
    <t>1560268404663</t>
  </si>
  <si>
    <t>Village Bara Asala Tehsil Khwaza Khela District Swat</t>
  </si>
  <si>
    <t>3466734243</t>
  </si>
  <si>
    <t>IRFAN ALI</t>
  </si>
  <si>
    <t>SWALI MUHAMMAD</t>
  </si>
  <si>
    <t>1560503601487</t>
  </si>
  <si>
    <t>Villag Asala Bala Post Office kotanai Tehsil Khwaza khela District Swat</t>
  </si>
  <si>
    <t>3479905548</t>
  </si>
  <si>
    <t>AZIZUL KARIM KHAN</t>
  </si>
  <si>
    <t>RAHMAT ALI SAHIB</t>
  </si>
  <si>
    <t>1560503704779</t>
  </si>
  <si>
    <t>Kotanai Post Office Khwaza Khela Tehsil Khwaza Khela District Swat Khyber Pakhtunkhwa Pakistan</t>
  </si>
  <si>
    <t>3499050055</t>
  </si>
  <si>
    <t>SHOUJAT ALI</t>
  </si>
  <si>
    <t>BAKHT YAROOM</t>
  </si>
  <si>
    <t>1560503391671</t>
  </si>
  <si>
    <t>Kotanai tehsil and post office Khwazakhela Swat kp</t>
  </si>
  <si>
    <t>3438977033</t>
  </si>
  <si>
    <t>KISHWAR ALI</t>
  </si>
  <si>
    <t>BAHRAM KHAN</t>
  </si>
  <si>
    <t>1560232492801</t>
  </si>
  <si>
    <t>village chalyar tehsil and post office khwaza khela swat kp pakistan</t>
  </si>
  <si>
    <t>3449687521</t>
  </si>
  <si>
    <t>SAEEDULLA KHAN</t>
  </si>
  <si>
    <t>1560275531809</t>
  </si>
  <si>
    <t>3465601132</t>
  </si>
  <si>
    <t>SHAHID UR RAHMAN</t>
  </si>
  <si>
    <t>IKRAM UR RAHMAN</t>
  </si>
  <si>
    <t>1560503457847</t>
  </si>
  <si>
    <t>village Perbagley PO and tehsil Khwaza Khela Swat</t>
  </si>
  <si>
    <t>3454281280</t>
  </si>
  <si>
    <t>IKRAM HUSSAIN</t>
  </si>
  <si>
    <t>MUHAMAMAD SAID</t>
  </si>
  <si>
    <t>1560503549373</t>
  </si>
  <si>
    <t>Chalyar</t>
  </si>
  <si>
    <t>3469449851</t>
  </si>
  <si>
    <t>SANAULLAH</t>
  </si>
  <si>
    <t>DAWA KHAN</t>
  </si>
  <si>
    <t>1560503673693</t>
  </si>
  <si>
    <t>Village wach khwar nawy kaly PO khawaza Khila swat</t>
  </si>
  <si>
    <t>3478171431</t>
  </si>
  <si>
    <t>GOGAMIAN</t>
  </si>
  <si>
    <t>1560703636961</t>
  </si>
  <si>
    <t>mingora nawe kaly yousuf abad</t>
  </si>
  <si>
    <t>3419313787</t>
  </si>
  <si>
    <t>SYED EJAZ</t>
  </si>
  <si>
    <t>RASHID UL WAHAB</t>
  </si>
  <si>
    <t>1560503449319</t>
  </si>
  <si>
    <t>Village Said Abad Nawyakalay Tehsil Khwaza Khela Swat</t>
  </si>
  <si>
    <t>3429603738</t>
  </si>
  <si>
    <t>BASHIR AHMAD</t>
  </si>
  <si>
    <t>ABDUL GHAFFAR</t>
  </si>
  <si>
    <t>1560503778739</t>
  </si>
  <si>
    <t>village kandary post office farhatabad union council kotanai tehsil khwazakhela district swat</t>
  </si>
  <si>
    <t>3488979396</t>
  </si>
  <si>
    <t>SAYED ZUBAIR</t>
  </si>
  <si>
    <t>ALI BAHADAR</t>
  </si>
  <si>
    <t>1560503685233</t>
  </si>
  <si>
    <t>wach khwar nawaykaly chalyar p o box and tehsil khwazakhela district swat</t>
  </si>
  <si>
    <t>3422851961</t>
  </si>
  <si>
    <t>IMRAN ALI</t>
  </si>
  <si>
    <t>ROZI KHAN</t>
  </si>
  <si>
    <t>1560290349863</t>
  </si>
  <si>
    <t>village chalyar tehsil and post office Khwaza khela Swat</t>
  </si>
  <si>
    <t>3471907399</t>
  </si>
  <si>
    <t>IRFAN ULLAH</t>
  </si>
  <si>
    <t>FARIDOON KHAN</t>
  </si>
  <si>
    <t>1560503465353</t>
  </si>
  <si>
    <t>Village chalyar post office and Tehsil khwaza khela district Swat</t>
  </si>
  <si>
    <t>3089433912</t>
  </si>
  <si>
    <t>HASSAN KHAN</t>
  </si>
  <si>
    <t>SULTAN KHAN</t>
  </si>
  <si>
    <t>1560503851287</t>
  </si>
  <si>
    <t>village shin tehsil khwaza khela district swat</t>
  </si>
  <si>
    <t>3419140185</t>
  </si>
  <si>
    <t>NIQAB KHAN</t>
  </si>
  <si>
    <t>ABDUL TAWAB</t>
  </si>
  <si>
    <t>1560503748465</t>
  </si>
  <si>
    <t>Village bara asala</t>
  </si>
  <si>
    <t>3475243583</t>
  </si>
  <si>
    <t>DOB</t>
  </si>
  <si>
    <t>S.No.</t>
  </si>
  <si>
    <t>BS Equ is required</t>
  </si>
  <si>
    <t>Refusal</t>
  </si>
  <si>
    <t>4Th TENTATIVE MERIT LIST OF PST MALE 2022 UNION COUNCIL KOTANAI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</si>
</sst>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Q4392"/>
  <sheetViews>
    <sheetView tabSelected="1" view="pageBreakPreview" zoomScale="60" zoomScaleNormal="100" workbookViewId="0">
      <selection activeCell="AL5" sqref="AL5"/>
    </sheetView>
  </sheetViews>
  <sheetFormatPr defaultRowHeight="15.75" x14ac:dyDescent="0.25"/>
  <cols>
    <col min="1" max="1" width="6.25" style="29" customWidth="1"/>
    <col min="2" max="2" width="5.25" style="29" customWidth="1"/>
    <col min="3" max="3" width="4.5" style="29" bestFit="1" customWidth="1"/>
    <col min="4" max="4" width="7" style="31" customWidth="1"/>
    <col min="5" max="5" width="9.875" style="32" customWidth="1"/>
    <col min="6" max="6" width="8.125" style="33" customWidth="1"/>
    <col min="7" max="7" width="10.875" style="33" customWidth="1"/>
    <col min="8" max="8" width="14.375" style="33" customWidth="1"/>
    <col min="9" max="9" width="6.25" style="19" customWidth="1"/>
    <col min="10" max="10" width="6.75" style="34" bestFit="1" customWidth="1"/>
    <col min="11" max="11" width="7.75" style="34" bestFit="1" customWidth="1"/>
    <col min="12" max="12" width="7" style="31" customWidth="1"/>
    <col min="13" max="13" width="4.125" style="31" customWidth="1"/>
    <col min="14" max="14" width="5.125" style="31" customWidth="1"/>
    <col min="15" max="15" width="4.5" style="31" customWidth="1"/>
    <col min="16" max="16" width="5.875" style="31" customWidth="1"/>
    <col min="17" max="17" width="6.125" style="31" customWidth="1"/>
    <col min="18" max="18" width="5" style="31" customWidth="1"/>
    <col min="19" max="19" width="5.75" style="31" customWidth="1"/>
    <col min="20" max="20" width="5.625" style="31" customWidth="1"/>
    <col min="21" max="21" width="5.125" style="31" customWidth="1"/>
    <col min="22" max="22" width="6.125" style="31" customWidth="1"/>
    <col min="23" max="23" width="5.625" style="31" customWidth="1"/>
    <col min="24" max="24" width="5" style="31" customWidth="1"/>
    <col min="25" max="25" width="5.5" style="31" customWidth="1"/>
    <col min="26" max="26" width="5.875" style="31" customWidth="1"/>
    <col min="27" max="27" width="5.375" style="35" customWidth="1"/>
    <col min="28" max="28" width="5.25" style="31" customWidth="1"/>
    <col min="29" max="30" width="5" style="31" customWidth="1"/>
    <col min="31" max="32" width="5.625" style="31" bestFit="1" customWidth="1"/>
    <col min="33" max="33" width="6.125" style="31" customWidth="1"/>
    <col min="34" max="34" width="5" style="31" customWidth="1"/>
    <col min="35" max="35" width="6.5" style="31" customWidth="1"/>
    <col min="36" max="36" width="6.25" style="31" customWidth="1"/>
    <col min="37" max="38" width="6" style="31" customWidth="1"/>
    <col min="39" max="39" width="6.25" style="31" customWidth="1"/>
    <col min="40" max="40" width="8.5" style="36" customWidth="1"/>
    <col min="41" max="41" width="17.25" style="27" hidden="1" customWidth="1"/>
    <col min="42" max="42" width="7.5" style="28" customWidth="1"/>
    <col min="43" max="16384" width="9" style="29"/>
  </cols>
  <sheetData>
    <row r="1" spans="1:43" ht="34.5" customHeight="1" x14ac:dyDescent="0.45">
      <c r="C1" s="46" t="s">
        <v>399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3" customFormat="1" ht="15.75" customHeight="1" x14ac:dyDescent="0.25">
      <c r="A2" s="54" t="s">
        <v>396</v>
      </c>
      <c r="B2" s="54"/>
      <c r="C2" s="55"/>
      <c r="D2" s="45" t="s">
        <v>0</v>
      </c>
      <c r="E2" s="51" t="s">
        <v>1</v>
      </c>
      <c r="F2" s="45" t="s">
        <v>2</v>
      </c>
      <c r="G2" s="45" t="s">
        <v>3</v>
      </c>
      <c r="H2" s="42" t="s">
        <v>395</v>
      </c>
      <c r="I2" s="52" t="s">
        <v>4</v>
      </c>
      <c r="J2" s="44" t="s">
        <v>5</v>
      </c>
      <c r="K2" s="44" t="s">
        <v>6</v>
      </c>
      <c r="L2" s="45" t="s">
        <v>7</v>
      </c>
      <c r="M2" s="41" t="s">
        <v>8</v>
      </c>
      <c r="N2" s="41"/>
      <c r="O2" s="41"/>
      <c r="P2" s="41" t="s">
        <v>9</v>
      </c>
      <c r="Q2" s="41"/>
      <c r="R2" s="41"/>
      <c r="S2" s="41" t="s">
        <v>10</v>
      </c>
      <c r="T2" s="41"/>
      <c r="U2" s="41"/>
      <c r="V2" s="41" t="s">
        <v>11</v>
      </c>
      <c r="W2" s="41"/>
      <c r="X2" s="41"/>
      <c r="Y2" s="41" t="s">
        <v>12</v>
      </c>
      <c r="Z2" s="41"/>
      <c r="AA2" s="41"/>
      <c r="AB2" s="41" t="s">
        <v>13</v>
      </c>
      <c r="AC2" s="41"/>
      <c r="AD2" s="41"/>
      <c r="AE2" s="41" t="s">
        <v>14</v>
      </c>
      <c r="AF2" s="41"/>
      <c r="AG2" s="41"/>
      <c r="AH2" s="41" t="s">
        <v>15</v>
      </c>
      <c r="AI2" s="41"/>
      <c r="AJ2" s="41"/>
      <c r="AK2" s="41" t="s">
        <v>16</v>
      </c>
      <c r="AL2" s="41"/>
      <c r="AM2" s="41"/>
      <c r="AN2" s="50" t="s">
        <v>17</v>
      </c>
      <c r="AO2" s="47" t="s">
        <v>18</v>
      </c>
      <c r="AP2" s="48" t="s">
        <v>19</v>
      </c>
    </row>
    <row r="3" spans="1:43" customFormat="1" ht="45" x14ac:dyDescent="0.25">
      <c r="A3" s="54"/>
      <c r="B3" s="54"/>
      <c r="C3" s="55"/>
      <c r="D3" s="45"/>
      <c r="E3" s="51"/>
      <c r="F3" s="45"/>
      <c r="G3" s="45"/>
      <c r="H3" s="43"/>
      <c r="I3" s="53"/>
      <c r="J3" s="44"/>
      <c r="K3" s="44"/>
      <c r="L3" s="45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0"/>
      <c r="AO3" s="47"/>
      <c r="AP3" s="49"/>
    </row>
    <row r="4" spans="1:43" customFormat="1" ht="47.25" x14ac:dyDescent="0.25">
      <c r="A4">
        <v>1</v>
      </c>
      <c r="B4">
        <v>1</v>
      </c>
      <c r="C4" s="37">
        <v>1</v>
      </c>
      <c r="D4" s="3" t="s">
        <v>23</v>
      </c>
      <c r="E4" s="4">
        <v>383085</v>
      </c>
      <c r="F4" s="5" t="s">
        <v>24</v>
      </c>
      <c r="G4" s="5" t="s">
        <v>25</v>
      </c>
      <c r="H4" s="38">
        <v>35341</v>
      </c>
      <c r="I4" s="6" t="s">
        <v>26</v>
      </c>
      <c r="J4" s="7" t="s">
        <v>27</v>
      </c>
      <c r="K4" s="8" t="s">
        <v>28</v>
      </c>
      <c r="L4" s="9">
        <v>75</v>
      </c>
      <c r="M4" s="10">
        <v>903</v>
      </c>
      <c r="N4" s="10">
        <v>1050</v>
      </c>
      <c r="O4" s="11">
        <f t="shared" ref="O4:O35" si="0">M4*20/N4</f>
        <v>17.2</v>
      </c>
      <c r="P4" s="10">
        <v>845</v>
      </c>
      <c r="Q4" s="10">
        <v>1100</v>
      </c>
      <c r="R4" s="11">
        <f t="shared" ref="R4:R35" si="1">P4*20/Q4</f>
        <v>15.363636363636363</v>
      </c>
      <c r="S4" s="10">
        <v>306</v>
      </c>
      <c r="T4" s="10">
        <v>550</v>
      </c>
      <c r="U4" s="11">
        <f>S4*20/T4</f>
        <v>11.127272727272727</v>
      </c>
      <c r="V4" s="10" t="s">
        <v>29</v>
      </c>
      <c r="W4" s="10" t="s">
        <v>29</v>
      </c>
      <c r="X4" s="11">
        <v>0</v>
      </c>
      <c r="Y4" s="10">
        <v>1890</v>
      </c>
      <c r="Z4" s="10">
        <v>2400</v>
      </c>
      <c r="AA4" s="12">
        <f>Y4*20/Z4</f>
        <v>15.75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40">
        <f t="shared" ref="AN4:AN35" si="2">L4+O4+R4+U4+X4+AA4+AD4+AG4+AJ4+AM4</f>
        <v>134.44090909090909</v>
      </c>
      <c r="AO4" s="14" t="s">
        <v>30</v>
      </c>
      <c r="AP4" s="15" t="s">
        <v>31</v>
      </c>
      <c r="AQ4" t="s">
        <v>398</v>
      </c>
    </row>
    <row r="5" spans="1:43" customFormat="1" ht="47.25" x14ac:dyDescent="0.25">
      <c r="A5">
        <v>2</v>
      </c>
      <c r="B5">
        <v>2</v>
      </c>
      <c r="C5" s="37">
        <v>30</v>
      </c>
      <c r="D5" s="3" t="s">
        <v>23</v>
      </c>
      <c r="E5" s="4">
        <v>366682</v>
      </c>
      <c r="F5" s="5" t="s">
        <v>168</v>
      </c>
      <c r="G5" s="5" t="s">
        <v>169</v>
      </c>
      <c r="H5" s="38">
        <v>35554</v>
      </c>
      <c r="I5" s="6" t="s">
        <v>170</v>
      </c>
      <c r="J5" s="7" t="s">
        <v>27</v>
      </c>
      <c r="K5" s="8" t="s">
        <v>28</v>
      </c>
      <c r="L5" s="9">
        <v>63</v>
      </c>
      <c r="M5" s="10">
        <v>854</v>
      </c>
      <c r="N5" s="10">
        <v>1050</v>
      </c>
      <c r="O5" s="11">
        <f t="shared" si="0"/>
        <v>16.266666666666666</v>
      </c>
      <c r="P5" s="10">
        <v>908</v>
      </c>
      <c r="Q5" s="10">
        <v>1100</v>
      </c>
      <c r="R5" s="11">
        <f t="shared" si="1"/>
        <v>16.509090909090908</v>
      </c>
      <c r="S5" s="10" t="s">
        <v>29</v>
      </c>
      <c r="T5" s="10" t="s">
        <v>29</v>
      </c>
      <c r="U5" s="11">
        <v>0</v>
      </c>
      <c r="V5" s="10">
        <v>4039</v>
      </c>
      <c r="W5" s="10">
        <v>5200</v>
      </c>
      <c r="X5" s="11">
        <f>V5*40/W5</f>
        <v>31.069230769230771</v>
      </c>
      <c r="Y5" s="10" t="s">
        <v>29</v>
      </c>
      <c r="Z5" s="10" t="s">
        <v>29</v>
      </c>
      <c r="AA5" s="12">
        <v>0</v>
      </c>
      <c r="AB5" s="10"/>
      <c r="AC5" s="10"/>
      <c r="AD5" s="11"/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40">
        <f t="shared" si="2"/>
        <v>126.84498834498835</v>
      </c>
      <c r="AO5" s="14" t="s">
        <v>171</v>
      </c>
      <c r="AP5" s="15" t="s">
        <v>172</v>
      </c>
    </row>
    <row r="6" spans="1:43" customFormat="1" ht="47.25" x14ac:dyDescent="0.25">
      <c r="A6">
        <v>3</v>
      </c>
      <c r="B6">
        <v>3</v>
      </c>
      <c r="C6" s="37">
        <v>2</v>
      </c>
      <c r="D6" s="3" t="s">
        <v>23</v>
      </c>
      <c r="E6" s="4">
        <v>365879</v>
      </c>
      <c r="F6" s="5" t="s">
        <v>32</v>
      </c>
      <c r="G6" s="5" t="s">
        <v>33</v>
      </c>
      <c r="H6" s="38">
        <v>33734</v>
      </c>
      <c r="I6" s="6" t="s">
        <v>34</v>
      </c>
      <c r="J6" s="7" t="s">
        <v>27</v>
      </c>
      <c r="K6" s="8" t="s">
        <v>28</v>
      </c>
      <c r="L6" s="9">
        <v>66</v>
      </c>
      <c r="M6" s="10">
        <v>721</v>
      </c>
      <c r="N6" s="10">
        <v>900</v>
      </c>
      <c r="O6" s="11">
        <f t="shared" si="0"/>
        <v>16.022222222222222</v>
      </c>
      <c r="P6" s="10">
        <v>907</v>
      </c>
      <c r="Q6" s="10">
        <v>1100</v>
      </c>
      <c r="R6" s="11">
        <f t="shared" si="1"/>
        <v>16.490909090909092</v>
      </c>
      <c r="S6" s="10">
        <v>319</v>
      </c>
      <c r="T6" s="10">
        <v>550</v>
      </c>
      <c r="U6" s="11">
        <f>S6*20/T6</f>
        <v>11.6</v>
      </c>
      <c r="V6" s="10" t="s">
        <v>29</v>
      </c>
      <c r="W6" s="10" t="s">
        <v>29</v>
      </c>
      <c r="X6" s="11">
        <v>0</v>
      </c>
      <c r="Y6" s="10">
        <v>556</v>
      </c>
      <c r="Z6" s="10">
        <v>1100</v>
      </c>
      <c r="AA6" s="12">
        <f>Y6*20/Z6</f>
        <v>10.109090909090909</v>
      </c>
      <c r="AB6" s="10">
        <v>634</v>
      </c>
      <c r="AC6" s="10">
        <v>900</v>
      </c>
      <c r="AD6" s="11">
        <f>AB6*5/AC6</f>
        <v>3.5222222222222221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40">
        <f t="shared" si="2"/>
        <v>123.74444444444444</v>
      </c>
      <c r="AO6" s="14" t="s">
        <v>35</v>
      </c>
      <c r="AP6" s="15" t="s">
        <v>36</v>
      </c>
    </row>
    <row r="7" spans="1:43" customFormat="1" ht="63" x14ac:dyDescent="0.25">
      <c r="A7">
        <v>4</v>
      </c>
      <c r="B7">
        <v>4</v>
      </c>
      <c r="C7" s="37">
        <v>37</v>
      </c>
      <c r="D7" s="3" t="s">
        <v>23</v>
      </c>
      <c r="E7" s="4">
        <v>366201</v>
      </c>
      <c r="F7" s="5" t="s">
        <v>203</v>
      </c>
      <c r="G7" s="5" t="s">
        <v>179</v>
      </c>
      <c r="H7" s="38">
        <v>34074</v>
      </c>
      <c r="I7" s="6" t="s">
        <v>204</v>
      </c>
      <c r="J7" s="7" t="s">
        <v>27</v>
      </c>
      <c r="K7" s="8" t="s">
        <v>28</v>
      </c>
      <c r="L7" s="9">
        <v>65</v>
      </c>
      <c r="M7" s="10">
        <v>782</v>
      </c>
      <c r="N7" s="10">
        <v>1050</v>
      </c>
      <c r="O7" s="11">
        <f t="shared" si="0"/>
        <v>14.895238095238096</v>
      </c>
      <c r="P7" s="10">
        <v>879</v>
      </c>
      <c r="Q7" s="10">
        <v>1100</v>
      </c>
      <c r="R7" s="11">
        <f t="shared" si="1"/>
        <v>15.981818181818182</v>
      </c>
      <c r="S7" s="10" t="s">
        <v>29</v>
      </c>
      <c r="T7" s="10" t="s">
        <v>29</v>
      </c>
      <c r="U7" s="11">
        <v>0</v>
      </c>
      <c r="V7" s="10">
        <v>66.77</v>
      </c>
      <c r="W7" s="10">
        <v>100</v>
      </c>
      <c r="X7" s="11">
        <f>V7*40/W7</f>
        <v>26.707999999999998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40">
        <f t="shared" si="2"/>
        <v>122.58505627705628</v>
      </c>
      <c r="AO7" s="14" t="s">
        <v>205</v>
      </c>
      <c r="AP7" s="15" t="s">
        <v>206</v>
      </c>
    </row>
    <row r="8" spans="1:43" customFormat="1" ht="47.25" x14ac:dyDescent="0.25">
      <c r="A8">
        <v>5</v>
      </c>
      <c r="B8">
        <v>5</v>
      </c>
      <c r="C8" s="37">
        <v>4</v>
      </c>
      <c r="D8" s="3" t="s">
        <v>23</v>
      </c>
      <c r="E8" s="4">
        <v>381413</v>
      </c>
      <c r="F8" s="5" t="s">
        <v>42</v>
      </c>
      <c r="G8" s="5" t="s">
        <v>43</v>
      </c>
      <c r="H8" s="38">
        <v>35226</v>
      </c>
      <c r="I8" s="6" t="s">
        <v>44</v>
      </c>
      <c r="J8" s="7" t="s">
        <v>27</v>
      </c>
      <c r="K8" s="8" t="s">
        <v>28</v>
      </c>
      <c r="L8" s="9">
        <v>56</v>
      </c>
      <c r="M8" s="10">
        <v>843</v>
      </c>
      <c r="N8" s="10">
        <v>1050</v>
      </c>
      <c r="O8" s="11">
        <f t="shared" si="0"/>
        <v>16.057142857142857</v>
      </c>
      <c r="P8" s="10">
        <v>871</v>
      </c>
      <c r="Q8" s="10">
        <v>1100</v>
      </c>
      <c r="R8" s="11">
        <f t="shared" si="1"/>
        <v>15.836363636363636</v>
      </c>
      <c r="S8" s="10" t="s">
        <v>29</v>
      </c>
      <c r="T8" s="10" t="s">
        <v>29</v>
      </c>
      <c r="U8" s="11">
        <v>0</v>
      </c>
      <c r="V8" s="10">
        <v>3689</v>
      </c>
      <c r="W8" s="10">
        <v>4450</v>
      </c>
      <c r="X8" s="11">
        <f>V8*40/W8</f>
        <v>33.159550561797751</v>
      </c>
      <c r="Y8" s="10" t="s">
        <v>29</v>
      </c>
      <c r="Z8" s="10" t="s">
        <v>29</v>
      </c>
      <c r="AA8" s="12">
        <v>0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40">
        <f t="shared" si="2"/>
        <v>121.05305705530424</v>
      </c>
      <c r="AO8" s="14" t="s">
        <v>45</v>
      </c>
      <c r="AP8" s="15" t="s">
        <v>46</v>
      </c>
      <c r="AQ8" t="s">
        <v>398</v>
      </c>
    </row>
    <row r="9" spans="1:43" customFormat="1" ht="47.25" x14ac:dyDescent="0.25">
      <c r="A9">
        <v>6</v>
      </c>
      <c r="B9">
        <v>6</v>
      </c>
      <c r="C9" s="37">
        <v>50</v>
      </c>
      <c r="D9" s="3" t="s">
        <v>23</v>
      </c>
      <c r="E9" s="4">
        <v>381579</v>
      </c>
      <c r="F9" s="5" t="s">
        <v>262</v>
      </c>
      <c r="G9" s="5" t="s">
        <v>263</v>
      </c>
      <c r="H9" s="38">
        <v>36222</v>
      </c>
      <c r="I9" s="6" t="s">
        <v>264</v>
      </c>
      <c r="J9" s="7" t="s">
        <v>27</v>
      </c>
      <c r="K9" s="8" t="s">
        <v>28</v>
      </c>
      <c r="L9" s="9">
        <v>55</v>
      </c>
      <c r="M9" s="10">
        <v>873</v>
      </c>
      <c r="N9" s="10">
        <v>1100</v>
      </c>
      <c r="O9" s="11">
        <f t="shared" si="0"/>
        <v>15.872727272727273</v>
      </c>
      <c r="P9" s="10">
        <v>838</v>
      </c>
      <c r="Q9" s="10">
        <v>1100</v>
      </c>
      <c r="R9" s="11">
        <f t="shared" si="1"/>
        <v>15.236363636363636</v>
      </c>
      <c r="S9" s="10" t="s">
        <v>29</v>
      </c>
      <c r="T9" s="10" t="s">
        <v>29</v>
      </c>
      <c r="U9" s="11">
        <v>0</v>
      </c>
      <c r="V9" s="10">
        <v>3443</v>
      </c>
      <c r="W9" s="10">
        <v>4100</v>
      </c>
      <c r="X9" s="11">
        <v>33.590000000000003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40">
        <f t="shared" si="2"/>
        <v>119.69909090909091</v>
      </c>
      <c r="AO9" s="14" t="s">
        <v>265</v>
      </c>
      <c r="AP9" s="15" t="s">
        <v>266</v>
      </c>
    </row>
    <row r="10" spans="1:43" customFormat="1" ht="63" x14ac:dyDescent="0.25">
      <c r="A10">
        <v>7</v>
      </c>
      <c r="B10">
        <v>7</v>
      </c>
      <c r="C10" s="37">
        <v>5</v>
      </c>
      <c r="D10" s="3" t="s">
        <v>23</v>
      </c>
      <c r="E10" s="4">
        <v>357808</v>
      </c>
      <c r="F10" s="5" t="s">
        <v>47</v>
      </c>
      <c r="G10" s="5" t="s">
        <v>48</v>
      </c>
      <c r="H10" s="38">
        <v>34426</v>
      </c>
      <c r="I10" s="6" t="s">
        <v>49</v>
      </c>
      <c r="J10" s="7" t="s">
        <v>27</v>
      </c>
      <c r="K10" s="8" t="s">
        <v>28</v>
      </c>
      <c r="L10" s="9">
        <v>50</v>
      </c>
      <c r="M10" s="10">
        <v>879</v>
      </c>
      <c r="N10" s="10">
        <v>1050</v>
      </c>
      <c r="O10" s="11">
        <f t="shared" si="0"/>
        <v>16.742857142857144</v>
      </c>
      <c r="P10" s="10">
        <v>819</v>
      </c>
      <c r="Q10" s="10">
        <v>1100</v>
      </c>
      <c r="R10" s="11">
        <f t="shared" si="1"/>
        <v>14.890909090909091</v>
      </c>
      <c r="S10" s="10" t="s">
        <v>29</v>
      </c>
      <c r="T10" s="10" t="s">
        <v>29</v>
      </c>
      <c r="U10" s="11">
        <v>0</v>
      </c>
      <c r="V10" s="10">
        <v>5007</v>
      </c>
      <c r="W10" s="10">
        <v>6200</v>
      </c>
      <c r="X10" s="11">
        <f>V10*40/W10</f>
        <v>32.303225806451614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>
        <v>74.25</v>
      </c>
      <c r="AI10" s="10">
        <v>100</v>
      </c>
      <c r="AJ10" s="13">
        <v>3.71</v>
      </c>
      <c r="AK10" s="10" t="s">
        <v>29</v>
      </c>
      <c r="AL10" s="10" t="s">
        <v>29</v>
      </c>
      <c r="AM10" s="13">
        <v>0</v>
      </c>
      <c r="AN10" s="40">
        <f t="shared" si="2"/>
        <v>117.64699204021785</v>
      </c>
      <c r="AO10" s="14" t="s">
        <v>50</v>
      </c>
      <c r="AP10" s="15" t="s">
        <v>51</v>
      </c>
    </row>
    <row r="11" spans="1:43" customFormat="1" ht="78.75" x14ac:dyDescent="0.25">
      <c r="A11">
        <v>8</v>
      </c>
      <c r="B11">
        <v>8</v>
      </c>
      <c r="C11" s="37">
        <v>6</v>
      </c>
      <c r="D11" s="3" t="s">
        <v>23</v>
      </c>
      <c r="E11" s="4">
        <v>366670</v>
      </c>
      <c r="F11" s="5" t="s">
        <v>52</v>
      </c>
      <c r="G11" s="5" t="s">
        <v>53</v>
      </c>
      <c r="H11" s="38">
        <v>34765</v>
      </c>
      <c r="I11" s="6" t="s">
        <v>54</v>
      </c>
      <c r="J11" s="7" t="s">
        <v>27</v>
      </c>
      <c r="K11" s="8" t="s">
        <v>28</v>
      </c>
      <c r="L11" s="9">
        <v>58</v>
      </c>
      <c r="M11" s="10">
        <v>875</v>
      </c>
      <c r="N11" s="10">
        <v>1050</v>
      </c>
      <c r="O11" s="11">
        <f t="shared" si="0"/>
        <v>16.666666666666668</v>
      </c>
      <c r="P11" s="10">
        <v>877</v>
      </c>
      <c r="Q11" s="10">
        <v>1100</v>
      </c>
      <c r="R11" s="11">
        <f t="shared" si="1"/>
        <v>15.945454545454545</v>
      </c>
      <c r="S11" s="10">
        <v>346</v>
      </c>
      <c r="T11" s="10">
        <v>550</v>
      </c>
      <c r="U11" s="11">
        <f>S11*20/T11</f>
        <v>12.581818181818182</v>
      </c>
      <c r="V11" s="10" t="s">
        <v>29</v>
      </c>
      <c r="W11" s="10" t="s">
        <v>29</v>
      </c>
      <c r="X11" s="11">
        <v>0</v>
      </c>
      <c r="Y11" s="10">
        <v>2209</v>
      </c>
      <c r="Z11" s="10">
        <v>3150</v>
      </c>
      <c r="AA11" s="12">
        <f>Y11*20/Z11</f>
        <v>14.025396825396825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40">
        <f t="shared" si="2"/>
        <v>117.21933621933623</v>
      </c>
      <c r="AO11" s="14" t="s">
        <v>55</v>
      </c>
      <c r="AP11" s="15" t="s">
        <v>56</v>
      </c>
    </row>
    <row r="12" spans="1:43" customFormat="1" ht="47.25" x14ac:dyDescent="0.25">
      <c r="A12">
        <v>9</v>
      </c>
      <c r="B12">
        <v>9</v>
      </c>
      <c r="C12" s="37">
        <v>24</v>
      </c>
      <c r="D12" s="3" t="s">
        <v>23</v>
      </c>
      <c r="E12" s="4">
        <v>381747</v>
      </c>
      <c r="F12" s="5" t="s">
        <v>141</v>
      </c>
      <c r="G12" s="5" t="s">
        <v>33</v>
      </c>
      <c r="H12" s="38">
        <v>35440</v>
      </c>
      <c r="I12" s="6" t="s">
        <v>142</v>
      </c>
      <c r="J12" s="7" t="s">
        <v>27</v>
      </c>
      <c r="K12" s="8" t="s">
        <v>28</v>
      </c>
      <c r="L12" s="9">
        <v>55</v>
      </c>
      <c r="M12" s="10">
        <v>877</v>
      </c>
      <c r="N12" s="10">
        <v>1050</v>
      </c>
      <c r="O12" s="11">
        <f t="shared" si="0"/>
        <v>16.704761904761906</v>
      </c>
      <c r="P12" s="10">
        <v>832</v>
      </c>
      <c r="Q12" s="10">
        <v>1100</v>
      </c>
      <c r="R12" s="11">
        <f t="shared" si="1"/>
        <v>15.127272727272727</v>
      </c>
      <c r="S12" s="10">
        <v>348</v>
      </c>
      <c r="T12" s="10">
        <v>550</v>
      </c>
      <c r="U12" s="11">
        <f>S12*20/T12</f>
        <v>12.654545454545454</v>
      </c>
      <c r="V12" s="10" t="s">
        <v>29</v>
      </c>
      <c r="W12" s="10" t="s">
        <v>29</v>
      </c>
      <c r="X12" s="11">
        <v>0</v>
      </c>
      <c r="Y12" s="10">
        <v>1467</v>
      </c>
      <c r="Z12" s="10">
        <v>2100</v>
      </c>
      <c r="AA12" s="12">
        <f>Y12*20/Z12</f>
        <v>13.971428571428572</v>
      </c>
      <c r="AB12" s="10">
        <v>2061</v>
      </c>
      <c r="AC12" s="10">
        <v>3000</v>
      </c>
      <c r="AD12" s="11">
        <f>AB12*5/AC12</f>
        <v>3.4350000000000001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40">
        <f t="shared" si="2"/>
        <v>116.89300865800867</v>
      </c>
      <c r="AO12" s="14" t="s">
        <v>35</v>
      </c>
      <c r="AP12" s="15" t="s">
        <v>143</v>
      </c>
    </row>
    <row r="13" spans="1:43" customFormat="1" ht="47.25" x14ac:dyDescent="0.25">
      <c r="A13">
        <v>10</v>
      </c>
      <c r="B13">
        <v>10</v>
      </c>
      <c r="C13" s="37">
        <v>7</v>
      </c>
      <c r="D13" s="3" t="s">
        <v>23</v>
      </c>
      <c r="E13" s="4">
        <v>365747</v>
      </c>
      <c r="F13" s="5" t="s">
        <v>57</v>
      </c>
      <c r="G13" s="5" t="s">
        <v>58</v>
      </c>
      <c r="H13" s="38">
        <v>31383</v>
      </c>
      <c r="I13" s="6" t="s">
        <v>59</v>
      </c>
      <c r="J13" s="7" t="s">
        <v>27</v>
      </c>
      <c r="K13" s="8" t="s">
        <v>28</v>
      </c>
      <c r="L13" s="9">
        <v>74</v>
      </c>
      <c r="M13" s="10">
        <v>519</v>
      </c>
      <c r="N13" s="10">
        <v>850</v>
      </c>
      <c r="O13" s="11">
        <f t="shared" si="0"/>
        <v>12.211764705882352</v>
      </c>
      <c r="P13" s="10">
        <v>577</v>
      </c>
      <c r="Q13" s="10">
        <v>1100</v>
      </c>
      <c r="R13" s="11">
        <f t="shared" si="1"/>
        <v>10.49090909090909</v>
      </c>
      <c r="S13" s="10">
        <v>362</v>
      </c>
      <c r="T13" s="10">
        <v>550</v>
      </c>
      <c r="U13" s="11">
        <f>S13*20/T13</f>
        <v>13.163636363636364</v>
      </c>
      <c r="V13" s="10" t="s">
        <v>29</v>
      </c>
      <c r="W13" s="10" t="s">
        <v>29</v>
      </c>
      <c r="X13" s="11">
        <v>0</v>
      </c>
      <c r="Y13" s="10">
        <v>3.06</v>
      </c>
      <c r="Z13" s="10">
        <v>4</v>
      </c>
      <c r="AA13" s="12"/>
      <c r="AB13" s="10">
        <v>623</v>
      </c>
      <c r="AC13" s="10">
        <v>900</v>
      </c>
      <c r="AD13" s="11">
        <f>AB13*5/AC13</f>
        <v>3.4611111111111112</v>
      </c>
      <c r="AE13" s="10">
        <v>767</v>
      </c>
      <c r="AF13" s="10">
        <v>1200</v>
      </c>
      <c r="AG13" s="13">
        <f>AE13*5/AF13</f>
        <v>3.1958333333333333</v>
      </c>
      <c r="AH13" s="10">
        <v>3.47</v>
      </c>
      <c r="AI13" s="10">
        <v>4</v>
      </c>
      <c r="AJ13" s="13"/>
      <c r="AK13" s="10" t="s">
        <v>29</v>
      </c>
      <c r="AL13" s="10" t="s">
        <v>29</v>
      </c>
      <c r="AM13" s="13">
        <v>0</v>
      </c>
      <c r="AN13" s="40">
        <f t="shared" si="2"/>
        <v>116.52325460487226</v>
      </c>
      <c r="AO13" s="14" t="s">
        <v>60</v>
      </c>
      <c r="AP13" s="15" t="s">
        <v>61</v>
      </c>
      <c r="AQ13" t="s">
        <v>398</v>
      </c>
    </row>
    <row r="14" spans="1:43" customFormat="1" ht="63" x14ac:dyDescent="0.25">
      <c r="A14">
        <v>11</v>
      </c>
      <c r="B14">
        <v>11</v>
      </c>
      <c r="C14" s="37">
        <v>10</v>
      </c>
      <c r="D14" s="3" t="s">
        <v>23</v>
      </c>
      <c r="E14" s="4">
        <v>365428</v>
      </c>
      <c r="F14" s="5" t="s">
        <v>72</v>
      </c>
      <c r="G14" s="5" t="s">
        <v>73</v>
      </c>
      <c r="H14" s="38">
        <v>34037</v>
      </c>
      <c r="I14" s="6" t="s">
        <v>74</v>
      </c>
      <c r="J14" s="7" t="s">
        <v>27</v>
      </c>
      <c r="K14" s="8" t="s">
        <v>28</v>
      </c>
      <c r="L14" s="9">
        <v>64</v>
      </c>
      <c r="M14" s="10">
        <v>592</v>
      </c>
      <c r="N14" s="10">
        <v>1050</v>
      </c>
      <c r="O14" s="11">
        <f t="shared" si="0"/>
        <v>11.276190476190477</v>
      </c>
      <c r="P14" s="10">
        <v>622</v>
      </c>
      <c r="Q14" s="10">
        <v>1100</v>
      </c>
      <c r="R14" s="11">
        <f t="shared" si="1"/>
        <v>11.309090909090909</v>
      </c>
      <c r="S14" s="10" t="s">
        <v>29</v>
      </c>
      <c r="T14" s="10" t="s">
        <v>29</v>
      </c>
      <c r="U14" s="11">
        <v>0</v>
      </c>
      <c r="V14" s="10">
        <v>2701</v>
      </c>
      <c r="W14" s="10">
        <v>4100</v>
      </c>
      <c r="X14" s="11">
        <f>V14*40/W14</f>
        <v>26.351219512195122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>
        <v>618</v>
      </c>
      <c r="AI14" s="10">
        <v>900</v>
      </c>
      <c r="AJ14" s="13">
        <v>3.43</v>
      </c>
      <c r="AK14" s="10" t="s">
        <v>29</v>
      </c>
      <c r="AL14" s="10" t="s">
        <v>29</v>
      </c>
      <c r="AM14" s="13">
        <v>0</v>
      </c>
      <c r="AN14" s="40">
        <f t="shared" si="2"/>
        <v>116.36650089747653</v>
      </c>
      <c r="AO14" s="14" t="s">
        <v>75</v>
      </c>
      <c r="AP14" s="15" t="s">
        <v>76</v>
      </c>
    </row>
    <row r="15" spans="1:43" customFormat="1" ht="47.25" x14ac:dyDescent="0.25">
      <c r="A15">
        <v>12</v>
      </c>
      <c r="B15">
        <v>12</v>
      </c>
      <c r="C15" s="37">
        <v>8</v>
      </c>
      <c r="D15" s="3" t="s">
        <v>23</v>
      </c>
      <c r="E15" s="4">
        <v>381334</v>
      </c>
      <c r="F15" s="5" t="s">
        <v>62</v>
      </c>
      <c r="G15" s="5" t="s">
        <v>63</v>
      </c>
      <c r="H15" s="38">
        <v>34109</v>
      </c>
      <c r="I15" s="6" t="s">
        <v>64</v>
      </c>
      <c r="J15" s="7" t="s">
        <v>27</v>
      </c>
      <c r="K15" s="8" t="s">
        <v>28</v>
      </c>
      <c r="L15" s="9">
        <v>55</v>
      </c>
      <c r="M15" s="10">
        <v>673</v>
      </c>
      <c r="N15" s="10">
        <v>1050</v>
      </c>
      <c r="O15" s="11">
        <f t="shared" si="0"/>
        <v>12.81904761904762</v>
      </c>
      <c r="P15" s="10">
        <v>670</v>
      </c>
      <c r="Q15" s="10">
        <v>1100</v>
      </c>
      <c r="R15" s="11">
        <f t="shared" si="1"/>
        <v>12.181818181818182</v>
      </c>
      <c r="S15" s="10">
        <v>304</v>
      </c>
      <c r="T15" s="10">
        <v>550</v>
      </c>
      <c r="U15" s="11">
        <f>S15*20/T15</f>
        <v>11.054545454545455</v>
      </c>
      <c r="V15" s="10" t="s">
        <v>29</v>
      </c>
      <c r="W15" s="10" t="s">
        <v>29</v>
      </c>
      <c r="X15" s="11">
        <v>0</v>
      </c>
      <c r="Y15" s="10">
        <v>1623</v>
      </c>
      <c r="Z15" s="10">
        <v>2100</v>
      </c>
      <c r="AA15" s="12">
        <f>Y15*20/Z15</f>
        <v>15.457142857142857</v>
      </c>
      <c r="AB15" s="10">
        <v>1251</v>
      </c>
      <c r="AC15" s="10">
        <v>1800</v>
      </c>
      <c r="AD15" s="11">
        <f>AB15*5/AC15</f>
        <v>3.4750000000000001</v>
      </c>
      <c r="AE15" s="10">
        <v>785</v>
      </c>
      <c r="AF15" s="10">
        <v>1200</v>
      </c>
      <c r="AG15" s="13">
        <f>AE15*5/AF15</f>
        <v>3.2708333333333335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40">
        <f t="shared" si="2"/>
        <v>113.25838744588744</v>
      </c>
      <c r="AO15" s="14" t="s">
        <v>65</v>
      </c>
      <c r="AP15" s="15" t="s">
        <v>66</v>
      </c>
    </row>
    <row r="16" spans="1:43" customFormat="1" ht="47.25" x14ac:dyDescent="0.25">
      <c r="A16">
        <v>13</v>
      </c>
      <c r="B16">
        <v>13</v>
      </c>
      <c r="C16" s="37">
        <v>9</v>
      </c>
      <c r="D16" s="3" t="s">
        <v>23</v>
      </c>
      <c r="E16" s="4">
        <v>381816</v>
      </c>
      <c r="F16" s="5" t="s">
        <v>67</v>
      </c>
      <c r="G16" s="5" t="s">
        <v>68</v>
      </c>
      <c r="H16" s="38">
        <v>35528</v>
      </c>
      <c r="I16" s="6" t="s">
        <v>69</v>
      </c>
      <c r="J16" s="7" t="s">
        <v>27</v>
      </c>
      <c r="K16" s="8" t="s">
        <v>28</v>
      </c>
      <c r="L16" s="9">
        <v>57</v>
      </c>
      <c r="M16" s="10">
        <v>669</v>
      </c>
      <c r="N16" s="10">
        <v>1100</v>
      </c>
      <c r="O16" s="11">
        <f t="shared" si="0"/>
        <v>12.163636363636364</v>
      </c>
      <c r="P16" s="10">
        <v>709</v>
      </c>
      <c r="Q16" s="10">
        <v>1100</v>
      </c>
      <c r="R16" s="11">
        <f t="shared" si="1"/>
        <v>12.890909090909091</v>
      </c>
      <c r="S16" s="10" t="s">
        <v>29</v>
      </c>
      <c r="T16" s="10" t="s">
        <v>29</v>
      </c>
      <c r="U16" s="11">
        <v>0</v>
      </c>
      <c r="V16" s="10">
        <v>3500</v>
      </c>
      <c r="W16" s="10">
        <v>4500</v>
      </c>
      <c r="X16" s="11">
        <f>V16*40/W16</f>
        <v>31.111111111111111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40">
        <f t="shared" si="2"/>
        <v>113.16565656565656</v>
      </c>
      <c r="AO16" s="14" t="s">
        <v>70</v>
      </c>
      <c r="AP16" s="15" t="s">
        <v>71</v>
      </c>
    </row>
    <row r="17" spans="1:43" customFormat="1" ht="47.25" x14ac:dyDescent="0.25">
      <c r="A17">
        <v>14</v>
      </c>
      <c r="B17">
        <v>14</v>
      </c>
      <c r="C17" s="37">
        <v>17</v>
      </c>
      <c r="D17" s="3" t="s">
        <v>23</v>
      </c>
      <c r="E17" s="4">
        <v>366783</v>
      </c>
      <c r="F17" s="5" t="s">
        <v>106</v>
      </c>
      <c r="G17" s="5" t="s">
        <v>107</v>
      </c>
      <c r="H17" s="38">
        <v>34688</v>
      </c>
      <c r="I17" s="6" t="s">
        <v>108</v>
      </c>
      <c r="J17" s="7" t="s">
        <v>27</v>
      </c>
      <c r="K17" s="8" t="s">
        <v>28</v>
      </c>
      <c r="L17" s="9">
        <v>58</v>
      </c>
      <c r="M17" s="10">
        <v>585</v>
      </c>
      <c r="N17" s="10">
        <v>850</v>
      </c>
      <c r="O17" s="11">
        <f t="shared" si="0"/>
        <v>13.764705882352942</v>
      </c>
      <c r="P17" s="10">
        <v>714</v>
      </c>
      <c r="Q17" s="10">
        <v>1100</v>
      </c>
      <c r="R17" s="11">
        <f t="shared" si="1"/>
        <v>12.981818181818182</v>
      </c>
      <c r="S17" s="10">
        <v>273</v>
      </c>
      <c r="T17" s="10">
        <v>550</v>
      </c>
      <c r="U17" s="11">
        <f>S17*20/T17</f>
        <v>9.9272727272727277</v>
      </c>
      <c r="V17" s="10" t="s">
        <v>29</v>
      </c>
      <c r="W17" s="10" t="s">
        <v>29</v>
      </c>
      <c r="X17" s="11">
        <v>0</v>
      </c>
      <c r="Y17" s="10">
        <v>606</v>
      </c>
      <c r="Z17" s="10">
        <v>1100</v>
      </c>
      <c r="AA17" s="12">
        <f>Y17*20/Z17</f>
        <v>11.018181818181818</v>
      </c>
      <c r="AB17" s="10">
        <v>615</v>
      </c>
      <c r="AC17" s="10">
        <v>900</v>
      </c>
      <c r="AD17" s="11">
        <f>AB17*5/AC17</f>
        <v>3.4166666666666665</v>
      </c>
      <c r="AE17" s="10" t="s">
        <v>29</v>
      </c>
      <c r="AF17" s="10" t="s">
        <v>29</v>
      </c>
      <c r="AG17" s="13">
        <v>0</v>
      </c>
      <c r="AH17" s="10">
        <v>757</v>
      </c>
      <c r="AI17" s="10">
        <v>1000</v>
      </c>
      <c r="AJ17" s="13">
        <v>3.78</v>
      </c>
      <c r="AK17" s="10" t="s">
        <v>29</v>
      </c>
      <c r="AL17" s="10" t="s">
        <v>29</v>
      </c>
      <c r="AM17" s="13">
        <v>0</v>
      </c>
      <c r="AN17" s="40">
        <f t="shared" si="2"/>
        <v>112.88864527629234</v>
      </c>
      <c r="AO17" s="14" t="s">
        <v>109</v>
      </c>
      <c r="AP17" s="15" t="s">
        <v>110</v>
      </c>
    </row>
    <row r="18" spans="1:43" customFormat="1" ht="47.25" x14ac:dyDescent="0.25">
      <c r="A18">
        <v>15</v>
      </c>
      <c r="B18">
        <v>61</v>
      </c>
      <c r="C18" s="37">
        <v>49</v>
      </c>
      <c r="D18" s="3" t="s">
        <v>23</v>
      </c>
      <c r="E18" s="4">
        <v>367424</v>
      </c>
      <c r="F18" s="5" t="s">
        <v>257</v>
      </c>
      <c r="G18" s="5" t="s">
        <v>258</v>
      </c>
      <c r="H18" s="38">
        <v>34249</v>
      </c>
      <c r="I18" s="6" t="s">
        <v>259</v>
      </c>
      <c r="J18" s="7" t="s">
        <v>27</v>
      </c>
      <c r="K18" s="8" t="s">
        <v>28</v>
      </c>
      <c r="L18" s="9">
        <v>56</v>
      </c>
      <c r="M18" s="10">
        <v>886</v>
      </c>
      <c r="N18" s="10">
        <v>1050</v>
      </c>
      <c r="O18" s="11">
        <f t="shared" si="0"/>
        <v>16.876190476190477</v>
      </c>
      <c r="P18" s="10">
        <v>752</v>
      </c>
      <c r="Q18" s="10">
        <v>1100</v>
      </c>
      <c r="R18" s="11">
        <f t="shared" si="1"/>
        <v>13.672727272727272</v>
      </c>
      <c r="S18" s="10" t="s">
        <v>29</v>
      </c>
      <c r="T18" s="10" t="s">
        <v>29</v>
      </c>
      <c r="U18" s="11">
        <v>0</v>
      </c>
      <c r="V18" s="10">
        <v>65.150000000000006</v>
      </c>
      <c r="W18" s="10">
        <v>100</v>
      </c>
      <c r="X18" s="11">
        <v>26.06</v>
      </c>
      <c r="Y18" s="10" t="s">
        <v>29</v>
      </c>
      <c r="Z18" s="10" t="s">
        <v>29</v>
      </c>
      <c r="AA18" s="12">
        <v>0</v>
      </c>
      <c r="AB18" s="10" t="s">
        <v>29</v>
      </c>
      <c r="AC18" s="10" t="s">
        <v>29</v>
      </c>
      <c r="AD18" s="11">
        <v>0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40">
        <f t="shared" si="2"/>
        <v>112.60891774891775</v>
      </c>
      <c r="AO18" s="14" t="s">
        <v>260</v>
      </c>
      <c r="AP18" s="15" t="s">
        <v>261</v>
      </c>
      <c r="AQ18" s="39" t="s">
        <v>397</v>
      </c>
    </row>
    <row r="19" spans="1:43" customFormat="1" ht="47.25" x14ac:dyDescent="0.25">
      <c r="A19">
        <v>16</v>
      </c>
      <c r="B19">
        <v>15</v>
      </c>
      <c r="C19" s="37">
        <v>54</v>
      </c>
      <c r="D19" s="3" t="s">
        <v>23</v>
      </c>
      <c r="E19" s="4">
        <v>381329</v>
      </c>
      <c r="F19" s="5" t="s">
        <v>188</v>
      </c>
      <c r="G19" s="5" t="s">
        <v>282</v>
      </c>
      <c r="H19" s="38">
        <v>34809</v>
      </c>
      <c r="I19" s="6" t="s">
        <v>283</v>
      </c>
      <c r="J19" s="7" t="s">
        <v>27</v>
      </c>
      <c r="K19" s="8" t="s">
        <v>28</v>
      </c>
      <c r="L19" s="9">
        <v>49</v>
      </c>
      <c r="M19" s="10">
        <v>850</v>
      </c>
      <c r="N19" s="10">
        <v>1050</v>
      </c>
      <c r="O19" s="11">
        <f t="shared" si="0"/>
        <v>16.19047619047619</v>
      </c>
      <c r="P19" s="10">
        <v>904</v>
      </c>
      <c r="Q19" s="10">
        <v>1100</v>
      </c>
      <c r="R19" s="11">
        <f t="shared" si="1"/>
        <v>16.436363636363637</v>
      </c>
      <c r="S19" s="10" t="s">
        <v>29</v>
      </c>
      <c r="T19" s="10" t="s">
        <v>29</v>
      </c>
      <c r="U19" s="11">
        <v>0</v>
      </c>
      <c r="V19" s="10">
        <v>3533</v>
      </c>
      <c r="W19" s="10">
        <v>4700</v>
      </c>
      <c r="X19" s="11">
        <v>30.06</v>
      </c>
      <c r="Y19" s="10" t="s">
        <v>29</v>
      </c>
      <c r="Z19" s="10" t="s">
        <v>29</v>
      </c>
      <c r="AA19" s="12">
        <v>0</v>
      </c>
      <c r="AB19" s="10" t="s">
        <v>29</v>
      </c>
      <c r="AC19" s="10" t="s">
        <v>29</v>
      </c>
      <c r="AD19" s="11">
        <v>0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40">
        <f t="shared" si="2"/>
        <v>111.68683982683983</v>
      </c>
      <c r="AO19" s="14" t="s">
        <v>35</v>
      </c>
      <c r="AP19" s="15" t="s">
        <v>284</v>
      </c>
    </row>
    <row r="20" spans="1:43" customFormat="1" ht="47.25" x14ac:dyDescent="0.25">
      <c r="A20">
        <v>17</v>
      </c>
      <c r="B20">
        <v>16</v>
      </c>
      <c r="C20" s="37">
        <v>12</v>
      </c>
      <c r="D20" s="3" t="s">
        <v>23</v>
      </c>
      <c r="E20" s="4">
        <v>380029</v>
      </c>
      <c r="F20" s="5" t="s">
        <v>82</v>
      </c>
      <c r="G20" s="5" t="s">
        <v>83</v>
      </c>
      <c r="H20" s="38">
        <v>35675</v>
      </c>
      <c r="I20" s="6" t="s">
        <v>84</v>
      </c>
      <c r="J20" s="7" t="s">
        <v>27</v>
      </c>
      <c r="K20" s="8" t="s">
        <v>28</v>
      </c>
      <c r="L20" s="9">
        <v>51</v>
      </c>
      <c r="M20" s="10">
        <v>864</v>
      </c>
      <c r="N20" s="10">
        <v>1050</v>
      </c>
      <c r="O20" s="11">
        <f t="shared" si="0"/>
        <v>16.457142857142856</v>
      </c>
      <c r="P20" s="10">
        <v>880</v>
      </c>
      <c r="Q20" s="10">
        <v>1100</v>
      </c>
      <c r="R20" s="11">
        <f t="shared" si="1"/>
        <v>16</v>
      </c>
      <c r="S20" s="10" t="s">
        <v>29</v>
      </c>
      <c r="T20" s="10" t="s">
        <v>29</v>
      </c>
      <c r="U20" s="11">
        <v>0</v>
      </c>
      <c r="V20" s="10">
        <v>3098</v>
      </c>
      <c r="W20" s="10">
        <v>4400</v>
      </c>
      <c r="X20" s="11">
        <f>V20*40/W20</f>
        <v>28.163636363636364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40">
        <f t="shared" si="2"/>
        <v>111.62077922077921</v>
      </c>
      <c r="AO20" s="14" t="s">
        <v>70</v>
      </c>
      <c r="AP20" s="15" t="s">
        <v>85</v>
      </c>
    </row>
    <row r="21" spans="1:43" customFormat="1" ht="47.25" x14ac:dyDescent="0.25">
      <c r="A21">
        <v>18</v>
      </c>
      <c r="B21">
        <v>17</v>
      </c>
      <c r="C21" s="37">
        <v>13</v>
      </c>
      <c r="D21" s="3" t="s">
        <v>23</v>
      </c>
      <c r="E21" s="4">
        <v>381372</v>
      </c>
      <c r="F21" s="5" t="s">
        <v>86</v>
      </c>
      <c r="G21" s="5" t="s">
        <v>87</v>
      </c>
      <c r="H21" s="38">
        <v>34997</v>
      </c>
      <c r="I21" s="6" t="s">
        <v>88</v>
      </c>
      <c r="J21" s="7" t="s">
        <v>27</v>
      </c>
      <c r="K21" s="8" t="s">
        <v>28</v>
      </c>
      <c r="L21" s="9">
        <v>63</v>
      </c>
      <c r="M21" s="10">
        <v>709</v>
      </c>
      <c r="N21" s="10">
        <v>1050</v>
      </c>
      <c r="O21" s="11">
        <f t="shared" si="0"/>
        <v>13.504761904761905</v>
      </c>
      <c r="P21" s="10">
        <v>723</v>
      </c>
      <c r="Q21" s="10">
        <v>1100</v>
      </c>
      <c r="R21" s="11">
        <f t="shared" si="1"/>
        <v>13.145454545454545</v>
      </c>
      <c r="S21" s="10">
        <v>323</v>
      </c>
      <c r="T21" s="10">
        <v>550</v>
      </c>
      <c r="U21" s="11">
        <f>S21*20/T21</f>
        <v>11.745454545454546</v>
      </c>
      <c r="V21" s="10" t="s">
        <v>29</v>
      </c>
      <c r="W21" s="10" t="s">
        <v>29</v>
      </c>
      <c r="X21" s="11">
        <v>0</v>
      </c>
      <c r="Y21" s="10">
        <v>548</v>
      </c>
      <c r="Z21" s="10">
        <v>1100</v>
      </c>
      <c r="AA21" s="12">
        <f>Y21*20/Z21</f>
        <v>9.963636363636363</v>
      </c>
      <c r="AB21" s="10" t="s">
        <v>29</v>
      </c>
      <c r="AC21" s="10" t="s">
        <v>29</v>
      </c>
      <c r="AD21" s="11">
        <v>0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40">
        <f t="shared" si="2"/>
        <v>111.35930735930737</v>
      </c>
      <c r="AO21" s="14" t="s">
        <v>89</v>
      </c>
      <c r="AP21" s="15" t="s">
        <v>90</v>
      </c>
    </row>
    <row r="22" spans="1:43" customFormat="1" ht="47.25" x14ac:dyDescent="0.25">
      <c r="A22">
        <v>19</v>
      </c>
      <c r="B22">
        <v>18</v>
      </c>
      <c r="C22" s="37">
        <v>11</v>
      </c>
      <c r="D22" s="3" t="s">
        <v>23</v>
      </c>
      <c r="E22" s="4">
        <v>365920</v>
      </c>
      <c r="F22" s="5" t="s">
        <v>77</v>
      </c>
      <c r="G22" s="5" t="s">
        <v>78</v>
      </c>
      <c r="H22" s="38">
        <v>33255</v>
      </c>
      <c r="I22" s="6" t="s">
        <v>79</v>
      </c>
      <c r="J22" s="7" t="s">
        <v>27</v>
      </c>
      <c r="K22" s="8" t="s">
        <v>28</v>
      </c>
      <c r="L22" s="9">
        <v>55</v>
      </c>
      <c r="M22" s="10">
        <v>656</v>
      </c>
      <c r="N22" s="10">
        <v>900</v>
      </c>
      <c r="O22" s="11">
        <f t="shared" si="0"/>
        <v>14.577777777777778</v>
      </c>
      <c r="P22" s="10">
        <v>742</v>
      </c>
      <c r="Q22" s="10">
        <v>1100</v>
      </c>
      <c r="R22" s="11">
        <f t="shared" si="1"/>
        <v>13.49090909090909</v>
      </c>
      <c r="S22" s="10">
        <v>332</v>
      </c>
      <c r="T22" s="10">
        <v>550</v>
      </c>
      <c r="U22" s="11">
        <f>S22*20/T22</f>
        <v>12.072727272727272</v>
      </c>
      <c r="V22" s="10" t="s">
        <v>29</v>
      </c>
      <c r="W22" s="10" t="s">
        <v>29</v>
      </c>
      <c r="X22" s="11">
        <v>0</v>
      </c>
      <c r="Y22" s="10">
        <v>1193</v>
      </c>
      <c r="Z22" s="10">
        <v>1900</v>
      </c>
      <c r="AA22" s="12">
        <f>Y22*20/Z22</f>
        <v>12.557894736842105</v>
      </c>
      <c r="AB22" s="10">
        <v>613</v>
      </c>
      <c r="AC22" s="10">
        <v>900</v>
      </c>
      <c r="AD22" s="11">
        <f>AB22*5/AC22</f>
        <v>3.4055555555555554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40">
        <f t="shared" si="2"/>
        <v>111.1048644338118</v>
      </c>
      <c r="AO22" s="14" t="s">
        <v>80</v>
      </c>
      <c r="AP22" s="15" t="s">
        <v>81</v>
      </c>
    </row>
    <row r="23" spans="1:43" customFormat="1" ht="47.25" x14ac:dyDescent="0.25">
      <c r="A23">
        <v>20</v>
      </c>
      <c r="B23">
        <v>19</v>
      </c>
      <c r="C23" s="37">
        <v>67</v>
      </c>
      <c r="D23" s="3" t="s">
        <v>23</v>
      </c>
      <c r="E23" s="4">
        <v>381239</v>
      </c>
      <c r="F23" s="5" t="s">
        <v>341</v>
      </c>
      <c r="G23" s="5" t="s">
        <v>342</v>
      </c>
      <c r="H23" s="38">
        <v>34457</v>
      </c>
      <c r="I23" s="6" t="s">
        <v>343</v>
      </c>
      <c r="J23" s="7" t="s">
        <v>27</v>
      </c>
      <c r="K23" s="8" t="s">
        <v>28</v>
      </c>
      <c r="L23" s="9">
        <v>47</v>
      </c>
      <c r="M23" s="10">
        <v>737</v>
      </c>
      <c r="N23" s="10">
        <v>1050</v>
      </c>
      <c r="O23" s="11">
        <f t="shared" si="0"/>
        <v>14.038095238095238</v>
      </c>
      <c r="P23" s="10">
        <v>792</v>
      </c>
      <c r="Q23" s="10">
        <v>1100</v>
      </c>
      <c r="R23" s="11">
        <f t="shared" si="1"/>
        <v>14.4</v>
      </c>
      <c r="S23" s="10" t="s">
        <v>29</v>
      </c>
      <c r="T23" s="10" t="s">
        <v>29</v>
      </c>
      <c r="U23" s="11">
        <v>0</v>
      </c>
      <c r="V23" s="10">
        <v>3713</v>
      </c>
      <c r="W23" s="10">
        <v>4700</v>
      </c>
      <c r="X23" s="11">
        <v>31.5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>
        <v>929</v>
      </c>
      <c r="AI23" s="10">
        <v>1200</v>
      </c>
      <c r="AJ23" s="13">
        <v>3.87</v>
      </c>
      <c r="AK23" s="10" t="s">
        <v>29</v>
      </c>
      <c r="AL23" s="10" t="s">
        <v>29</v>
      </c>
      <c r="AM23" s="13">
        <v>0</v>
      </c>
      <c r="AN23" s="40">
        <f t="shared" si="2"/>
        <v>110.80809523809525</v>
      </c>
      <c r="AO23" s="14" t="s">
        <v>344</v>
      </c>
      <c r="AP23" s="15" t="s">
        <v>345</v>
      </c>
    </row>
    <row r="24" spans="1:43" customFormat="1" ht="47.25" x14ac:dyDescent="0.25">
      <c r="A24">
        <v>21</v>
      </c>
      <c r="B24">
        <v>20</v>
      </c>
      <c r="C24" s="37">
        <v>3</v>
      </c>
      <c r="D24" s="3" t="s">
        <v>23</v>
      </c>
      <c r="E24" s="4">
        <v>365267</v>
      </c>
      <c r="F24" s="5" t="s">
        <v>37</v>
      </c>
      <c r="G24" s="5" t="s">
        <v>38</v>
      </c>
      <c r="H24" s="38">
        <v>32933</v>
      </c>
      <c r="I24" s="6" t="s">
        <v>39</v>
      </c>
      <c r="J24" s="7" t="s">
        <v>27</v>
      </c>
      <c r="K24" s="8" t="s">
        <v>28</v>
      </c>
      <c r="L24" s="9">
        <v>44</v>
      </c>
      <c r="M24" s="10">
        <v>818</v>
      </c>
      <c r="N24" s="10">
        <v>1050</v>
      </c>
      <c r="O24" s="11">
        <f t="shared" si="0"/>
        <v>15.580952380952381</v>
      </c>
      <c r="P24" s="10">
        <v>809</v>
      </c>
      <c r="Q24" s="10">
        <v>1100</v>
      </c>
      <c r="R24" s="11">
        <f t="shared" si="1"/>
        <v>14.709090909090909</v>
      </c>
      <c r="S24" s="10"/>
      <c r="T24" s="10"/>
      <c r="U24" s="11"/>
      <c r="V24" s="10">
        <v>3182</v>
      </c>
      <c r="W24" s="10">
        <v>4400</v>
      </c>
      <c r="X24" s="11">
        <f>V24*40/W24</f>
        <v>28.927272727272726</v>
      </c>
      <c r="Y24" s="10" t="s">
        <v>29</v>
      </c>
      <c r="Z24" s="10" t="s">
        <v>29</v>
      </c>
      <c r="AA24" s="12">
        <v>0</v>
      </c>
      <c r="AB24" s="10">
        <v>626</v>
      </c>
      <c r="AC24" s="10">
        <v>900</v>
      </c>
      <c r="AD24" s="11">
        <f>AB24*5/AC24</f>
        <v>3.4777777777777779</v>
      </c>
      <c r="AE24" s="10" t="s">
        <v>29</v>
      </c>
      <c r="AF24" s="10" t="s">
        <v>29</v>
      </c>
      <c r="AG24" s="13">
        <v>0</v>
      </c>
      <c r="AH24" s="10">
        <v>811</v>
      </c>
      <c r="AI24" s="10">
        <v>1000</v>
      </c>
      <c r="AJ24" s="13">
        <f>AH24*5/AI24</f>
        <v>4.0549999999999997</v>
      </c>
      <c r="AK24" s="10" t="s">
        <v>29</v>
      </c>
      <c r="AL24" s="10" t="s">
        <v>29</v>
      </c>
      <c r="AM24" s="13">
        <v>0</v>
      </c>
      <c r="AN24" s="40">
        <f t="shared" si="2"/>
        <v>110.75009379509379</v>
      </c>
      <c r="AO24" s="14" t="s">
        <v>40</v>
      </c>
      <c r="AP24" s="15" t="s">
        <v>41</v>
      </c>
    </row>
    <row r="25" spans="1:43" customFormat="1" ht="63" x14ac:dyDescent="0.25">
      <c r="A25">
        <v>22</v>
      </c>
      <c r="B25">
        <v>21</v>
      </c>
      <c r="C25" s="37">
        <v>60</v>
      </c>
      <c r="D25" s="3" t="s">
        <v>23</v>
      </c>
      <c r="E25" s="4">
        <v>381145</v>
      </c>
      <c r="F25" s="5" t="s">
        <v>309</v>
      </c>
      <c r="G25" s="5" t="s">
        <v>310</v>
      </c>
      <c r="H25" s="38">
        <v>33972</v>
      </c>
      <c r="I25" s="6" t="s">
        <v>311</v>
      </c>
      <c r="J25" s="7" t="s">
        <v>27</v>
      </c>
      <c r="K25" s="8" t="s">
        <v>28</v>
      </c>
      <c r="L25" s="9">
        <v>51</v>
      </c>
      <c r="M25" s="10">
        <v>730</v>
      </c>
      <c r="N25" s="10">
        <v>1050</v>
      </c>
      <c r="O25" s="11">
        <f t="shared" si="0"/>
        <v>13.904761904761905</v>
      </c>
      <c r="P25" s="10">
        <v>730</v>
      </c>
      <c r="Q25" s="10">
        <v>1100</v>
      </c>
      <c r="R25" s="11">
        <f t="shared" si="1"/>
        <v>13.272727272727273</v>
      </c>
      <c r="S25" s="10" t="s">
        <v>29</v>
      </c>
      <c r="T25" s="10" t="s">
        <v>29</v>
      </c>
      <c r="U25" s="11">
        <v>0</v>
      </c>
      <c r="V25" s="10">
        <v>2933</v>
      </c>
      <c r="W25" s="10">
        <v>4100</v>
      </c>
      <c r="X25" s="11">
        <v>28.61</v>
      </c>
      <c r="Y25" s="10" t="s">
        <v>29</v>
      </c>
      <c r="Z25" s="10" t="s">
        <v>29</v>
      </c>
      <c r="AA25" s="12">
        <v>0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>
        <v>555</v>
      </c>
      <c r="AI25" s="10">
        <v>800</v>
      </c>
      <c r="AJ25" s="13">
        <v>3.46</v>
      </c>
      <c r="AK25" s="10" t="s">
        <v>29</v>
      </c>
      <c r="AL25" s="10" t="s">
        <v>29</v>
      </c>
      <c r="AM25" s="13">
        <v>0</v>
      </c>
      <c r="AN25" s="40">
        <f t="shared" si="2"/>
        <v>110.24748917748917</v>
      </c>
      <c r="AO25" s="14" t="s">
        <v>312</v>
      </c>
      <c r="AP25" s="15" t="s">
        <v>313</v>
      </c>
    </row>
    <row r="26" spans="1:43" customFormat="1" ht="47.25" x14ac:dyDescent="0.25">
      <c r="A26">
        <v>23</v>
      </c>
      <c r="B26">
        <v>22</v>
      </c>
      <c r="C26" s="37">
        <v>15</v>
      </c>
      <c r="D26" s="3" t="s">
        <v>23</v>
      </c>
      <c r="E26" s="4">
        <v>365585</v>
      </c>
      <c r="F26" s="5" t="s">
        <v>96</v>
      </c>
      <c r="G26" s="5" t="s">
        <v>97</v>
      </c>
      <c r="H26" s="38">
        <v>33953</v>
      </c>
      <c r="I26" s="6" t="s">
        <v>98</v>
      </c>
      <c r="J26" s="7" t="s">
        <v>27</v>
      </c>
      <c r="K26" s="8" t="s">
        <v>28</v>
      </c>
      <c r="L26" s="9">
        <v>53</v>
      </c>
      <c r="M26" s="10">
        <v>703</v>
      </c>
      <c r="N26" s="10">
        <v>900</v>
      </c>
      <c r="O26" s="11">
        <f t="shared" si="0"/>
        <v>15.622222222222222</v>
      </c>
      <c r="P26" s="10">
        <v>741</v>
      </c>
      <c r="Q26" s="10">
        <v>1100</v>
      </c>
      <c r="R26" s="11">
        <f t="shared" si="1"/>
        <v>13.472727272727273</v>
      </c>
      <c r="S26" s="10">
        <v>330</v>
      </c>
      <c r="T26" s="10">
        <v>550</v>
      </c>
      <c r="U26" s="11">
        <f>S26*20/T26</f>
        <v>12</v>
      </c>
      <c r="V26" s="10"/>
      <c r="W26" s="10"/>
      <c r="X26" s="11"/>
      <c r="Y26" s="10">
        <v>693</v>
      </c>
      <c r="Z26" s="10">
        <v>1100</v>
      </c>
      <c r="AA26" s="12">
        <f>Y26*20/Z26</f>
        <v>12.6</v>
      </c>
      <c r="AB26" s="10">
        <v>622</v>
      </c>
      <c r="AC26" s="10">
        <v>900</v>
      </c>
      <c r="AD26" s="11">
        <f>AB26*5/AC26</f>
        <v>3.4555555555555557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40">
        <f t="shared" si="2"/>
        <v>110.15050505050505</v>
      </c>
      <c r="AO26" s="14" t="s">
        <v>99</v>
      </c>
      <c r="AP26" s="15" t="s">
        <v>100</v>
      </c>
    </row>
    <row r="27" spans="1:43" customFormat="1" ht="47.25" x14ac:dyDescent="0.25">
      <c r="A27">
        <v>24</v>
      </c>
      <c r="B27">
        <v>23</v>
      </c>
      <c r="C27" s="37">
        <v>40</v>
      </c>
      <c r="D27" s="3" t="s">
        <v>23</v>
      </c>
      <c r="E27" s="4">
        <v>367542</v>
      </c>
      <c r="F27" s="5" t="s">
        <v>72</v>
      </c>
      <c r="G27" s="5" t="s">
        <v>217</v>
      </c>
      <c r="H27" s="38">
        <v>30416</v>
      </c>
      <c r="I27" s="6" t="s">
        <v>218</v>
      </c>
      <c r="J27" s="7" t="s">
        <v>27</v>
      </c>
      <c r="K27" s="8" t="s">
        <v>28</v>
      </c>
      <c r="L27" s="9">
        <v>52</v>
      </c>
      <c r="M27" s="10">
        <v>484</v>
      </c>
      <c r="N27" s="10">
        <v>850</v>
      </c>
      <c r="O27" s="11">
        <f t="shared" si="0"/>
        <v>11.388235294117647</v>
      </c>
      <c r="P27" s="10">
        <v>593</v>
      </c>
      <c r="Q27" s="10">
        <v>1100</v>
      </c>
      <c r="R27" s="11">
        <f t="shared" si="1"/>
        <v>10.781818181818181</v>
      </c>
      <c r="S27" s="10"/>
      <c r="T27" s="10"/>
      <c r="U27" s="11"/>
      <c r="V27" s="10">
        <v>2107</v>
      </c>
      <c r="W27" s="10">
        <v>2900</v>
      </c>
      <c r="X27" s="11">
        <v>29.06</v>
      </c>
      <c r="Y27" s="10" t="s">
        <v>29</v>
      </c>
      <c r="Z27" s="10" t="s">
        <v>29</v>
      </c>
      <c r="AA27" s="12">
        <v>0</v>
      </c>
      <c r="AB27" s="10">
        <v>1253</v>
      </c>
      <c r="AC27" s="10">
        <v>1800</v>
      </c>
      <c r="AD27" s="11">
        <f>AB27*5/AC27</f>
        <v>3.4805555555555556</v>
      </c>
      <c r="AE27" s="10">
        <v>819</v>
      </c>
      <c r="AF27" s="10">
        <v>1200</v>
      </c>
      <c r="AG27" s="13">
        <f>AE27*5/AF27</f>
        <v>3.4125000000000001</v>
      </c>
      <c r="AH27" s="10"/>
      <c r="AI27" s="10"/>
      <c r="AJ27" s="13"/>
      <c r="AK27" s="10" t="s">
        <v>29</v>
      </c>
      <c r="AL27" s="10" t="s">
        <v>29</v>
      </c>
      <c r="AM27" s="13">
        <v>0</v>
      </c>
      <c r="AN27" s="40">
        <f t="shared" si="2"/>
        <v>110.12310903149138</v>
      </c>
      <c r="AO27" s="14" t="s">
        <v>191</v>
      </c>
      <c r="AP27" s="15" t="s">
        <v>219</v>
      </c>
    </row>
    <row r="28" spans="1:43" customFormat="1" ht="63" x14ac:dyDescent="0.25">
      <c r="A28">
        <v>25</v>
      </c>
      <c r="B28">
        <v>24</v>
      </c>
      <c r="C28" s="37">
        <v>14</v>
      </c>
      <c r="D28" s="3" t="s">
        <v>23</v>
      </c>
      <c r="E28" s="4">
        <v>381275</v>
      </c>
      <c r="F28" s="5" t="s">
        <v>91</v>
      </c>
      <c r="G28" s="5" t="s">
        <v>92</v>
      </c>
      <c r="H28" s="38">
        <v>34396</v>
      </c>
      <c r="I28" s="6" t="s">
        <v>93</v>
      </c>
      <c r="J28" s="7" t="s">
        <v>27</v>
      </c>
      <c r="K28" s="8" t="s">
        <v>28</v>
      </c>
      <c r="L28" s="9">
        <v>46</v>
      </c>
      <c r="M28" s="10">
        <v>832</v>
      </c>
      <c r="N28" s="10">
        <v>1050</v>
      </c>
      <c r="O28" s="11">
        <f t="shared" si="0"/>
        <v>15.847619047619048</v>
      </c>
      <c r="P28" s="10">
        <v>804</v>
      </c>
      <c r="Q28" s="10">
        <v>1100</v>
      </c>
      <c r="R28" s="11">
        <f t="shared" si="1"/>
        <v>14.618181818181819</v>
      </c>
      <c r="S28" s="10" t="s">
        <v>29</v>
      </c>
      <c r="T28" s="10" t="s">
        <v>29</v>
      </c>
      <c r="U28" s="11">
        <v>0</v>
      </c>
      <c r="V28" s="10">
        <v>3733</v>
      </c>
      <c r="W28" s="10">
        <v>4500</v>
      </c>
      <c r="X28" s="11">
        <f>V28*40/W28</f>
        <v>33.182222222222222</v>
      </c>
      <c r="Y28" s="10"/>
      <c r="Z28" s="10"/>
      <c r="AA28" s="12"/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40">
        <f t="shared" si="2"/>
        <v>109.64802308802309</v>
      </c>
      <c r="AO28" s="14" t="s">
        <v>94</v>
      </c>
      <c r="AP28" s="15" t="s">
        <v>95</v>
      </c>
    </row>
    <row r="29" spans="1:43" customFormat="1" ht="47.25" x14ac:dyDescent="0.25">
      <c r="A29">
        <v>26</v>
      </c>
      <c r="B29">
        <v>25</v>
      </c>
      <c r="C29" s="37">
        <v>16</v>
      </c>
      <c r="D29" s="3" t="s">
        <v>23</v>
      </c>
      <c r="E29" s="4">
        <v>380276</v>
      </c>
      <c r="F29" s="5" t="s">
        <v>101</v>
      </c>
      <c r="G29" s="5" t="s">
        <v>102</v>
      </c>
      <c r="H29" s="38">
        <v>33688</v>
      </c>
      <c r="I29" s="6" t="s">
        <v>103</v>
      </c>
      <c r="J29" s="7" t="s">
        <v>27</v>
      </c>
      <c r="K29" s="8" t="s">
        <v>28</v>
      </c>
      <c r="L29" s="9">
        <v>54</v>
      </c>
      <c r="M29" s="10">
        <v>676</v>
      </c>
      <c r="N29" s="10">
        <v>900</v>
      </c>
      <c r="O29" s="11">
        <f t="shared" si="0"/>
        <v>15.022222222222222</v>
      </c>
      <c r="P29" s="10">
        <v>733</v>
      </c>
      <c r="Q29" s="10">
        <v>1100</v>
      </c>
      <c r="R29" s="11">
        <f t="shared" si="1"/>
        <v>13.327272727272728</v>
      </c>
      <c r="S29" s="10">
        <v>276</v>
      </c>
      <c r="T29" s="10">
        <v>550</v>
      </c>
      <c r="U29" s="11">
        <f>S29*20/T29</f>
        <v>10.036363636363637</v>
      </c>
      <c r="V29" s="10" t="s">
        <v>29</v>
      </c>
      <c r="W29" s="10" t="s">
        <v>29</v>
      </c>
      <c r="X29" s="11">
        <v>0</v>
      </c>
      <c r="Y29" s="10">
        <v>546</v>
      </c>
      <c r="Z29" s="10">
        <v>1100</v>
      </c>
      <c r="AA29" s="12">
        <f>Y29*20/Z29</f>
        <v>9.9272727272727277</v>
      </c>
      <c r="AB29" s="10">
        <v>618</v>
      </c>
      <c r="AC29" s="10">
        <v>900</v>
      </c>
      <c r="AD29" s="11">
        <f>AB29*5/AC29</f>
        <v>3.4333333333333331</v>
      </c>
      <c r="AE29" s="10">
        <v>823</v>
      </c>
      <c r="AF29" s="10">
        <v>1200</v>
      </c>
      <c r="AG29" s="13">
        <f>AE29*5/AF29</f>
        <v>3.4291666666666667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40">
        <f t="shared" si="2"/>
        <v>109.1756313131313</v>
      </c>
      <c r="AO29" s="14" t="s">
        <v>104</v>
      </c>
      <c r="AP29" s="15" t="s">
        <v>105</v>
      </c>
    </row>
    <row r="30" spans="1:43" customFormat="1" ht="47.25" x14ac:dyDescent="0.25">
      <c r="A30">
        <v>27</v>
      </c>
      <c r="B30">
        <v>26</v>
      </c>
      <c r="C30" s="37">
        <v>58</v>
      </c>
      <c r="D30" s="3" t="s">
        <v>23</v>
      </c>
      <c r="E30" s="4">
        <v>381140</v>
      </c>
      <c r="F30" s="5" t="s">
        <v>300</v>
      </c>
      <c r="G30" s="5" t="s">
        <v>92</v>
      </c>
      <c r="H30" s="38">
        <v>34111</v>
      </c>
      <c r="I30" s="6" t="s">
        <v>301</v>
      </c>
      <c r="J30" s="7" t="s">
        <v>27</v>
      </c>
      <c r="K30" s="8" t="s">
        <v>28</v>
      </c>
      <c r="L30" s="9">
        <v>52</v>
      </c>
      <c r="M30" s="10">
        <v>631</v>
      </c>
      <c r="N30" s="10">
        <v>900</v>
      </c>
      <c r="O30" s="11">
        <f t="shared" si="0"/>
        <v>14.022222222222222</v>
      </c>
      <c r="P30" s="10">
        <v>720</v>
      </c>
      <c r="Q30" s="10">
        <v>1100</v>
      </c>
      <c r="R30" s="11">
        <f t="shared" si="1"/>
        <v>13.090909090909092</v>
      </c>
      <c r="S30" s="10">
        <v>2781</v>
      </c>
      <c r="T30" s="10">
        <v>4100</v>
      </c>
      <c r="U30" s="11">
        <v>13.56</v>
      </c>
      <c r="V30" s="10">
        <v>1851</v>
      </c>
      <c r="W30" s="10">
        <v>2300</v>
      </c>
      <c r="X30" s="11">
        <v>16.09</v>
      </c>
      <c r="Y30" s="10" t="s">
        <v>29</v>
      </c>
      <c r="Z30" s="10" t="s">
        <v>29</v>
      </c>
      <c r="AA30" s="12">
        <v>0</v>
      </c>
      <c r="AB30" s="10" t="s">
        <v>29</v>
      </c>
      <c r="AC30" s="10" t="s">
        <v>29</v>
      </c>
      <c r="AD30" s="11">
        <v>0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40">
        <f t="shared" si="2"/>
        <v>108.76313131313132</v>
      </c>
      <c r="AO30" s="14" t="s">
        <v>302</v>
      </c>
      <c r="AP30" s="15" t="s">
        <v>303</v>
      </c>
    </row>
    <row r="31" spans="1:43" customFormat="1" ht="110.25" x14ac:dyDescent="0.25">
      <c r="A31">
        <v>28</v>
      </c>
      <c r="B31">
        <v>27</v>
      </c>
      <c r="C31" s="37">
        <v>63</v>
      </c>
      <c r="D31" s="3" t="s">
        <v>23</v>
      </c>
      <c r="E31" s="4">
        <v>381767</v>
      </c>
      <c r="F31" s="5" t="s">
        <v>323</v>
      </c>
      <c r="G31" s="5" t="s">
        <v>324</v>
      </c>
      <c r="H31" s="38">
        <v>35831</v>
      </c>
      <c r="I31" s="6" t="s">
        <v>325</v>
      </c>
      <c r="J31" s="7" t="s">
        <v>27</v>
      </c>
      <c r="K31" s="8" t="s">
        <v>28</v>
      </c>
      <c r="L31" s="9">
        <v>46</v>
      </c>
      <c r="M31" s="10">
        <v>853</v>
      </c>
      <c r="N31" s="10">
        <v>1050</v>
      </c>
      <c r="O31" s="11">
        <f t="shared" si="0"/>
        <v>16.247619047619047</v>
      </c>
      <c r="P31" s="10">
        <v>846</v>
      </c>
      <c r="Q31" s="10">
        <v>1100</v>
      </c>
      <c r="R31" s="11">
        <f t="shared" si="1"/>
        <v>15.381818181818181</v>
      </c>
      <c r="S31" s="10" t="s">
        <v>29</v>
      </c>
      <c r="T31" s="10" t="s">
        <v>29</v>
      </c>
      <c r="U31" s="11">
        <v>0</v>
      </c>
      <c r="V31" s="10">
        <v>3260</v>
      </c>
      <c r="W31" s="10">
        <v>4300</v>
      </c>
      <c r="X31" s="11">
        <v>30.32</v>
      </c>
      <c r="Y31" s="10" t="s">
        <v>29</v>
      </c>
      <c r="Z31" s="10" t="s">
        <v>29</v>
      </c>
      <c r="AA31" s="12">
        <v>0</v>
      </c>
      <c r="AB31" s="10" t="s">
        <v>29</v>
      </c>
      <c r="AC31" s="10" t="s">
        <v>29</v>
      </c>
      <c r="AD31" s="11">
        <v>0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40">
        <f t="shared" si="2"/>
        <v>107.94943722943722</v>
      </c>
      <c r="AO31" s="14" t="s">
        <v>326</v>
      </c>
      <c r="AP31" s="15" t="s">
        <v>327</v>
      </c>
    </row>
    <row r="32" spans="1:43" customFormat="1" ht="47.25" x14ac:dyDescent="0.25">
      <c r="A32">
        <v>29</v>
      </c>
      <c r="B32">
        <v>28</v>
      </c>
      <c r="C32" s="37">
        <v>18</v>
      </c>
      <c r="D32" s="3" t="s">
        <v>23</v>
      </c>
      <c r="E32" s="4">
        <v>367494</v>
      </c>
      <c r="F32" s="5" t="s">
        <v>111</v>
      </c>
      <c r="G32" s="5" t="s">
        <v>112</v>
      </c>
      <c r="H32" s="38">
        <v>33713</v>
      </c>
      <c r="I32" s="6" t="s">
        <v>113</v>
      </c>
      <c r="J32" s="7" t="s">
        <v>27</v>
      </c>
      <c r="K32" s="8" t="s">
        <v>28</v>
      </c>
      <c r="L32" s="9">
        <v>42</v>
      </c>
      <c r="M32" s="10">
        <v>678</v>
      </c>
      <c r="N32" s="10">
        <v>900</v>
      </c>
      <c r="O32" s="11">
        <f t="shared" si="0"/>
        <v>15.066666666666666</v>
      </c>
      <c r="P32" s="10">
        <v>838</v>
      </c>
      <c r="Q32" s="10">
        <v>1100</v>
      </c>
      <c r="R32" s="11">
        <f t="shared" si="1"/>
        <v>15.236363636363636</v>
      </c>
      <c r="S32" s="10" t="s">
        <v>29</v>
      </c>
      <c r="T32" s="10" t="s">
        <v>29</v>
      </c>
      <c r="U32" s="11">
        <v>0</v>
      </c>
      <c r="V32" s="10">
        <v>3673</v>
      </c>
      <c r="W32" s="10">
        <v>4800</v>
      </c>
      <c r="X32" s="11">
        <f>V32*40/W32</f>
        <v>30.608333333333334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>
        <v>1124</v>
      </c>
      <c r="AI32" s="10">
        <v>1400</v>
      </c>
      <c r="AJ32" s="13">
        <f>AH32*5/AI32</f>
        <v>4.0142857142857142</v>
      </c>
      <c r="AK32" s="10" t="s">
        <v>29</v>
      </c>
      <c r="AL32" s="10" t="s">
        <v>29</v>
      </c>
      <c r="AM32" s="13">
        <v>0</v>
      </c>
      <c r="AN32" s="40">
        <f t="shared" si="2"/>
        <v>106.92564935064935</v>
      </c>
      <c r="AO32" s="14" t="s">
        <v>114</v>
      </c>
      <c r="AP32" s="15" t="s">
        <v>115</v>
      </c>
    </row>
    <row r="33" spans="1:42" customFormat="1" ht="47.25" x14ac:dyDescent="0.25">
      <c r="A33">
        <v>30</v>
      </c>
      <c r="B33">
        <v>29</v>
      </c>
      <c r="C33" s="37">
        <v>69</v>
      </c>
      <c r="D33" s="3" t="s">
        <v>23</v>
      </c>
      <c r="E33" s="4">
        <v>381693</v>
      </c>
      <c r="F33" s="5" t="s">
        <v>351</v>
      </c>
      <c r="G33" s="5" t="s">
        <v>352</v>
      </c>
      <c r="H33" s="38">
        <v>35889</v>
      </c>
      <c r="I33" s="6" t="s">
        <v>353</v>
      </c>
      <c r="J33" s="7" t="s">
        <v>27</v>
      </c>
      <c r="K33" s="8" t="s">
        <v>28</v>
      </c>
      <c r="L33" s="9">
        <v>45</v>
      </c>
      <c r="M33" s="10">
        <v>818</v>
      </c>
      <c r="N33" s="10">
        <v>1100</v>
      </c>
      <c r="O33" s="11">
        <f t="shared" si="0"/>
        <v>14.872727272727273</v>
      </c>
      <c r="P33" s="10">
        <v>739</v>
      </c>
      <c r="Q33" s="10">
        <v>1100</v>
      </c>
      <c r="R33" s="11">
        <f t="shared" si="1"/>
        <v>13.436363636363636</v>
      </c>
      <c r="S33" s="10" t="s">
        <v>29</v>
      </c>
      <c r="T33" s="10" t="s">
        <v>29</v>
      </c>
      <c r="U33" s="11">
        <v>0</v>
      </c>
      <c r="V33" s="10">
        <v>3569</v>
      </c>
      <c r="W33" s="10">
        <v>4300</v>
      </c>
      <c r="X33" s="11">
        <v>33.200000000000003</v>
      </c>
      <c r="Y33" s="10" t="s">
        <v>29</v>
      </c>
      <c r="Z33" s="10" t="s">
        <v>29</v>
      </c>
      <c r="AA33" s="12">
        <v>0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40">
        <f t="shared" si="2"/>
        <v>106.50909090909092</v>
      </c>
      <c r="AO33" s="14" t="s">
        <v>354</v>
      </c>
      <c r="AP33" s="15" t="s">
        <v>355</v>
      </c>
    </row>
    <row r="34" spans="1:42" customFormat="1" ht="63" x14ac:dyDescent="0.25">
      <c r="A34">
        <v>31</v>
      </c>
      <c r="B34">
        <v>30</v>
      </c>
      <c r="C34" s="37">
        <v>62</v>
      </c>
      <c r="D34" s="3" t="s">
        <v>23</v>
      </c>
      <c r="E34" s="4">
        <v>381590</v>
      </c>
      <c r="F34" s="5" t="s">
        <v>318</v>
      </c>
      <c r="G34" s="5" t="s">
        <v>319</v>
      </c>
      <c r="H34" s="38">
        <v>35897</v>
      </c>
      <c r="I34" s="6" t="s">
        <v>320</v>
      </c>
      <c r="J34" s="7" t="s">
        <v>27</v>
      </c>
      <c r="K34" s="8" t="s">
        <v>28</v>
      </c>
      <c r="L34" s="9">
        <v>49</v>
      </c>
      <c r="M34" s="10">
        <v>846</v>
      </c>
      <c r="N34" s="10">
        <v>1100</v>
      </c>
      <c r="O34" s="11">
        <f t="shared" si="0"/>
        <v>15.381818181818181</v>
      </c>
      <c r="P34" s="10">
        <v>735</v>
      </c>
      <c r="Q34" s="10">
        <v>1100</v>
      </c>
      <c r="R34" s="11">
        <f t="shared" si="1"/>
        <v>13.363636363636363</v>
      </c>
      <c r="S34" s="10" t="s">
        <v>29</v>
      </c>
      <c r="T34" s="10" t="s">
        <v>29</v>
      </c>
      <c r="U34" s="11">
        <v>0</v>
      </c>
      <c r="V34" s="10">
        <v>2926</v>
      </c>
      <c r="W34" s="10">
        <v>4100</v>
      </c>
      <c r="X34" s="11">
        <v>28.54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40">
        <f t="shared" si="2"/>
        <v>106.28545454545454</v>
      </c>
      <c r="AO34" s="14" t="s">
        <v>321</v>
      </c>
      <c r="AP34" s="15" t="s">
        <v>322</v>
      </c>
    </row>
    <row r="35" spans="1:42" customFormat="1" ht="47.25" x14ac:dyDescent="0.25">
      <c r="A35">
        <v>32</v>
      </c>
      <c r="B35">
        <v>31</v>
      </c>
      <c r="C35" s="37">
        <v>19</v>
      </c>
      <c r="D35" s="3" t="s">
        <v>23</v>
      </c>
      <c r="E35" s="4">
        <v>380091</v>
      </c>
      <c r="F35" s="5" t="s">
        <v>116</v>
      </c>
      <c r="G35" s="5" t="s">
        <v>117</v>
      </c>
      <c r="H35" s="38">
        <v>33801</v>
      </c>
      <c r="I35" s="6" t="s">
        <v>118</v>
      </c>
      <c r="J35" s="7" t="s">
        <v>27</v>
      </c>
      <c r="K35" s="8" t="s">
        <v>28</v>
      </c>
      <c r="L35" s="9">
        <v>47</v>
      </c>
      <c r="M35" s="10">
        <v>543</v>
      </c>
      <c r="N35" s="10">
        <v>1050</v>
      </c>
      <c r="O35" s="11">
        <f t="shared" si="0"/>
        <v>10.342857142857143</v>
      </c>
      <c r="P35" s="10">
        <v>694</v>
      </c>
      <c r="Q35" s="10">
        <v>1100</v>
      </c>
      <c r="R35" s="11">
        <f t="shared" si="1"/>
        <v>12.618181818181819</v>
      </c>
      <c r="S35" s="10" t="s">
        <v>29</v>
      </c>
      <c r="T35" s="10" t="s">
        <v>29</v>
      </c>
      <c r="U35" s="11">
        <v>0</v>
      </c>
      <c r="V35" s="10">
        <v>3640</v>
      </c>
      <c r="W35" s="10">
        <v>4600</v>
      </c>
      <c r="X35" s="11">
        <f>V35*40/W35</f>
        <v>31.652173913043477</v>
      </c>
      <c r="Y35" s="10" t="s">
        <v>29</v>
      </c>
      <c r="Z35" s="10" t="s">
        <v>29</v>
      </c>
      <c r="AA35" s="12">
        <v>0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>
        <v>654</v>
      </c>
      <c r="AI35" s="10">
        <v>800</v>
      </c>
      <c r="AJ35" s="13">
        <f>AH35*5/AI35</f>
        <v>4.0875000000000004</v>
      </c>
      <c r="AK35" s="10" t="s">
        <v>29</v>
      </c>
      <c r="AL35" s="10" t="s">
        <v>29</v>
      </c>
      <c r="AM35" s="13">
        <v>0</v>
      </c>
      <c r="AN35" s="40">
        <f t="shared" si="2"/>
        <v>105.70071287408246</v>
      </c>
      <c r="AO35" s="14" t="s">
        <v>119</v>
      </c>
      <c r="AP35" s="15" t="s">
        <v>120</v>
      </c>
    </row>
    <row r="36" spans="1:42" customFormat="1" ht="47.25" x14ac:dyDescent="0.25">
      <c r="A36">
        <v>33</v>
      </c>
      <c r="B36">
        <v>32</v>
      </c>
      <c r="C36" s="37">
        <v>20</v>
      </c>
      <c r="D36" s="3" t="s">
        <v>23</v>
      </c>
      <c r="E36" s="4">
        <v>381216</v>
      </c>
      <c r="F36" s="5" t="s">
        <v>121</v>
      </c>
      <c r="G36" s="5" t="s">
        <v>122</v>
      </c>
      <c r="H36" s="38">
        <v>33239</v>
      </c>
      <c r="I36" s="6" t="s">
        <v>123</v>
      </c>
      <c r="J36" s="7" t="s">
        <v>27</v>
      </c>
      <c r="K36" s="8" t="s">
        <v>28</v>
      </c>
      <c r="L36" s="9">
        <v>42</v>
      </c>
      <c r="M36" s="10">
        <v>721</v>
      </c>
      <c r="N36" s="10">
        <v>1050</v>
      </c>
      <c r="O36" s="11">
        <f t="shared" ref="O36:O67" si="3">M36*20/N36</f>
        <v>13.733333333333333</v>
      </c>
      <c r="P36" s="10">
        <v>761</v>
      </c>
      <c r="Q36" s="10">
        <v>1100</v>
      </c>
      <c r="R36" s="11">
        <f t="shared" ref="R36:R67" si="4">P36*20/Q36</f>
        <v>13.836363636363636</v>
      </c>
      <c r="S36" s="10" t="s">
        <v>29</v>
      </c>
      <c r="T36" s="10" t="s">
        <v>29</v>
      </c>
      <c r="U36" s="11">
        <v>0</v>
      </c>
      <c r="V36" s="10">
        <v>3472</v>
      </c>
      <c r="W36" s="10">
        <v>4500</v>
      </c>
      <c r="X36" s="11">
        <f>V36*40/W36</f>
        <v>30.862222222222222</v>
      </c>
      <c r="Y36" s="10" t="s">
        <v>29</v>
      </c>
      <c r="Z36" s="10" t="s">
        <v>29</v>
      </c>
      <c r="AA36" s="12">
        <v>0</v>
      </c>
      <c r="AB36" s="10">
        <v>1270</v>
      </c>
      <c r="AC36" s="10">
        <v>1800</v>
      </c>
      <c r="AD36" s="11">
        <f>AB36*5/AC36</f>
        <v>3.5277777777777777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40">
        <f t="shared" ref="AN36:AN67" si="5">L36+O36+R36+U36+X36+AA36+AD36+AG36+AJ36+AM36</f>
        <v>103.95969696969695</v>
      </c>
      <c r="AO36" s="14" t="s">
        <v>124</v>
      </c>
      <c r="AP36" s="15" t="s">
        <v>125</v>
      </c>
    </row>
    <row r="37" spans="1:42" customFormat="1" ht="47.25" x14ac:dyDescent="0.25">
      <c r="A37">
        <v>34</v>
      </c>
      <c r="B37">
        <v>33</v>
      </c>
      <c r="C37" s="37">
        <v>21</v>
      </c>
      <c r="D37" s="3" t="s">
        <v>23</v>
      </c>
      <c r="E37" s="4">
        <v>381836</v>
      </c>
      <c r="F37" s="5" t="s">
        <v>126</v>
      </c>
      <c r="G37" s="5" t="s">
        <v>127</v>
      </c>
      <c r="H37" s="38">
        <v>35918</v>
      </c>
      <c r="I37" s="6" t="s">
        <v>128</v>
      </c>
      <c r="J37" s="7" t="s">
        <v>27</v>
      </c>
      <c r="K37" s="8" t="s">
        <v>28</v>
      </c>
      <c r="L37" s="9">
        <v>56</v>
      </c>
      <c r="M37" s="10">
        <v>626</v>
      </c>
      <c r="N37" s="10">
        <v>1100</v>
      </c>
      <c r="O37" s="11">
        <f t="shared" si="3"/>
        <v>11.381818181818181</v>
      </c>
      <c r="P37" s="10">
        <v>640</v>
      </c>
      <c r="Q37" s="10">
        <v>1100</v>
      </c>
      <c r="R37" s="11">
        <f t="shared" si="4"/>
        <v>11.636363636363637</v>
      </c>
      <c r="S37" s="10">
        <v>287</v>
      </c>
      <c r="T37" s="10">
        <v>550</v>
      </c>
      <c r="U37" s="11">
        <f>S37*20/T37</f>
        <v>10.436363636363636</v>
      </c>
      <c r="V37" s="10" t="s">
        <v>29</v>
      </c>
      <c r="W37" s="10" t="s">
        <v>29</v>
      </c>
      <c r="X37" s="11">
        <v>0</v>
      </c>
      <c r="Y37" s="10">
        <v>1703</v>
      </c>
      <c r="Z37" s="10">
        <v>2400</v>
      </c>
      <c r="AA37" s="12">
        <f>Y37*20/Z37</f>
        <v>14.191666666666666</v>
      </c>
      <c r="AB37" s="10" t="s">
        <v>29</v>
      </c>
      <c r="AC37" s="10" t="s">
        <v>29</v>
      </c>
      <c r="AD37" s="11">
        <v>0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40">
        <f t="shared" si="5"/>
        <v>103.64621212121212</v>
      </c>
      <c r="AO37" s="14" t="s">
        <v>129</v>
      </c>
      <c r="AP37" s="15" t="s">
        <v>130</v>
      </c>
    </row>
    <row r="38" spans="1:42" customFormat="1" ht="47.25" x14ac:dyDescent="0.25">
      <c r="A38">
        <v>35</v>
      </c>
      <c r="B38">
        <v>34</v>
      </c>
      <c r="C38" s="37">
        <v>22</v>
      </c>
      <c r="D38" s="3" t="s">
        <v>23</v>
      </c>
      <c r="E38" s="4">
        <v>381369</v>
      </c>
      <c r="F38" s="5" t="s">
        <v>131</v>
      </c>
      <c r="G38" s="5" t="s">
        <v>132</v>
      </c>
      <c r="H38" s="38">
        <v>35043</v>
      </c>
      <c r="I38" s="6" t="s">
        <v>133</v>
      </c>
      <c r="J38" s="7" t="s">
        <v>27</v>
      </c>
      <c r="K38" s="8" t="s">
        <v>28</v>
      </c>
      <c r="L38" s="9">
        <v>44</v>
      </c>
      <c r="M38" s="10">
        <v>794</v>
      </c>
      <c r="N38" s="10">
        <v>1050</v>
      </c>
      <c r="O38" s="11">
        <f t="shared" si="3"/>
        <v>15.123809523809523</v>
      </c>
      <c r="P38" s="10">
        <v>776</v>
      </c>
      <c r="Q38" s="10">
        <v>1100</v>
      </c>
      <c r="R38" s="11">
        <f t="shared" si="4"/>
        <v>14.109090909090909</v>
      </c>
      <c r="S38" s="10" t="s">
        <v>29</v>
      </c>
      <c r="T38" s="10" t="s">
        <v>29</v>
      </c>
      <c r="U38" s="11">
        <v>0</v>
      </c>
      <c r="V38" s="10">
        <v>3307</v>
      </c>
      <c r="W38" s="10">
        <v>4400</v>
      </c>
      <c r="X38" s="11">
        <f>V38*40/W38</f>
        <v>30.063636363636363</v>
      </c>
      <c r="Y38" s="10" t="s">
        <v>29</v>
      </c>
      <c r="Z38" s="10" t="s">
        <v>29</v>
      </c>
      <c r="AA38" s="12">
        <v>0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40">
        <f t="shared" si="5"/>
        <v>103.2965367965368</v>
      </c>
      <c r="AO38" s="14" t="s">
        <v>134</v>
      </c>
      <c r="AP38" s="15" t="s">
        <v>135</v>
      </c>
    </row>
    <row r="39" spans="1:42" customFormat="1" ht="47.25" x14ac:dyDescent="0.25">
      <c r="A39">
        <v>36</v>
      </c>
      <c r="B39">
        <v>35</v>
      </c>
      <c r="C39" s="37">
        <v>23</v>
      </c>
      <c r="D39" s="3" t="s">
        <v>23</v>
      </c>
      <c r="E39" s="4">
        <v>365820</v>
      </c>
      <c r="F39" s="5" t="s">
        <v>136</v>
      </c>
      <c r="G39" s="5" t="s">
        <v>137</v>
      </c>
      <c r="H39" s="38">
        <v>32540</v>
      </c>
      <c r="I39" s="6" t="s">
        <v>138</v>
      </c>
      <c r="J39" s="7" t="s">
        <v>27</v>
      </c>
      <c r="K39" s="8" t="s">
        <v>28</v>
      </c>
      <c r="L39" s="9">
        <v>53</v>
      </c>
      <c r="M39" s="10">
        <v>666</v>
      </c>
      <c r="N39" s="10">
        <v>1050</v>
      </c>
      <c r="O39" s="11">
        <f t="shared" si="3"/>
        <v>12.685714285714285</v>
      </c>
      <c r="P39" s="10">
        <v>640</v>
      </c>
      <c r="Q39" s="10">
        <v>1100</v>
      </c>
      <c r="R39" s="11">
        <f t="shared" si="4"/>
        <v>11.636363636363637</v>
      </c>
      <c r="S39" s="10">
        <v>316</v>
      </c>
      <c r="T39" s="10">
        <v>550</v>
      </c>
      <c r="U39" s="11">
        <f>S39*20/T39</f>
        <v>11.49090909090909</v>
      </c>
      <c r="V39" s="10" t="s">
        <v>29</v>
      </c>
      <c r="W39" s="10" t="s">
        <v>29</v>
      </c>
      <c r="X39" s="11">
        <v>0</v>
      </c>
      <c r="Y39" s="10">
        <v>589</v>
      </c>
      <c r="Z39" s="10">
        <v>1100</v>
      </c>
      <c r="AA39" s="12">
        <f>Y39*20/Z39</f>
        <v>10.709090909090909</v>
      </c>
      <c r="AB39" s="10">
        <v>612</v>
      </c>
      <c r="AC39" s="10">
        <v>900</v>
      </c>
      <c r="AD39" s="11">
        <f>AB39*5/AC39</f>
        <v>3.4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40">
        <f t="shared" si="5"/>
        <v>102.92207792207792</v>
      </c>
      <c r="AO39" s="14" t="s">
        <v>139</v>
      </c>
      <c r="AP39" s="15" t="s">
        <v>140</v>
      </c>
    </row>
    <row r="40" spans="1:42" customFormat="1" ht="63" x14ac:dyDescent="0.25">
      <c r="A40">
        <v>37</v>
      </c>
      <c r="B40">
        <v>36</v>
      </c>
      <c r="C40" s="37">
        <v>51</v>
      </c>
      <c r="D40" s="3" t="s">
        <v>23</v>
      </c>
      <c r="E40" s="4">
        <v>357111</v>
      </c>
      <c r="F40" s="5" t="s">
        <v>267</v>
      </c>
      <c r="G40" s="5" t="s">
        <v>268</v>
      </c>
      <c r="H40" s="38">
        <v>30421</v>
      </c>
      <c r="I40" s="6" t="s">
        <v>269</v>
      </c>
      <c r="J40" s="7" t="s">
        <v>27</v>
      </c>
      <c r="K40" s="8" t="s">
        <v>28</v>
      </c>
      <c r="L40" s="9">
        <v>50</v>
      </c>
      <c r="M40" s="10">
        <v>551</v>
      </c>
      <c r="N40" s="10">
        <v>850</v>
      </c>
      <c r="O40" s="11">
        <f t="shared" si="3"/>
        <v>12.964705882352941</v>
      </c>
      <c r="P40" s="10">
        <v>699</v>
      </c>
      <c r="Q40" s="10">
        <v>1100</v>
      </c>
      <c r="R40" s="11">
        <f t="shared" si="4"/>
        <v>12.709090909090909</v>
      </c>
      <c r="S40" s="10">
        <v>281</v>
      </c>
      <c r="T40" s="10">
        <v>550</v>
      </c>
      <c r="U40" s="11">
        <f>S40*20/T40</f>
        <v>10.218181818181819</v>
      </c>
      <c r="V40" s="10" t="s">
        <v>29</v>
      </c>
      <c r="W40" s="10" t="s">
        <v>29</v>
      </c>
      <c r="X40" s="11">
        <v>0</v>
      </c>
      <c r="Y40" s="10">
        <v>1931</v>
      </c>
      <c r="Z40" s="10">
        <v>2300</v>
      </c>
      <c r="AA40" s="12">
        <v>16.79</v>
      </c>
      <c r="AB40" s="10" t="s">
        <v>29</v>
      </c>
      <c r="AC40" s="10" t="s">
        <v>29</v>
      </c>
      <c r="AD40" s="11">
        <v>0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40">
        <f t="shared" si="5"/>
        <v>102.68197860962567</v>
      </c>
      <c r="AO40" s="14" t="s">
        <v>270</v>
      </c>
      <c r="AP40" s="15" t="s">
        <v>271</v>
      </c>
    </row>
    <row r="41" spans="1:42" customFormat="1" ht="94.5" x14ac:dyDescent="0.25">
      <c r="A41">
        <v>38</v>
      </c>
      <c r="B41">
        <v>37</v>
      </c>
      <c r="C41" s="37">
        <v>72</v>
      </c>
      <c r="D41" s="3" t="s">
        <v>23</v>
      </c>
      <c r="E41" s="4">
        <v>381810</v>
      </c>
      <c r="F41" s="5" t="s">
        <v>365</v>
      </c>
      <c r="G41" s="5" t="s">
        <v>366</v>
      </c>
      <c r="H41" s="38">
        <v>36162</v>
      </c>
      <c r="I41" s="6" t="s">
        <v>367</v>
      </c>
      <c r="J41" s="7" t="s">
        <v>27</v>
      </c>
      <c r="K41" s="8" t="s">
        <v>28</v>
      </c>
      <c r="L41" s="9">
        <v>47</v>
      </c>
      <c r="M41" s="10">
        <v>712</v>
      </c>
      <c r="N41" s="10">
        <v>1100</v>
      </c>
      <c r="O41" s="11">
        <f t="shared" si="3"/>
        <v>12.945454545454545</v>
      </c>
      <c r="P41" s="10">
        <v>660</v>
      </c>
      <c r="Q41" s="10">
        <v>1100</v>
      </c>
      <c r="R41" s="11">
        <f t="shared" si="4"/>
        <v>12</v>
      </c>
      <c r="S41" s="10" t="s">
        <v>29</v>
      </c>
      <c r="T41" s="10" t="s">
        <v>29</v>
      </c>
      <c r="U41" s="11">
        <v>0</v>
      </c>
      <c r="V41" s="10">
        <v>2999</v>
      </c>
      <c r="W41" s="10">
        <v>4000</v>
      </c>
      <c r="X41" s="11">
        <v>29.99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40">
        <f t="shared" si="5"/>
        <v>101.93545454545453</v>
      </c>
      <c r="AO41" s="14" t="s">
        <v>368</v>
      </c>
      <c r="AP41" s="15" t="s">
        <v>369</v>
      </c>
    </row>
    <row r="42" spans="1:42" customFormat="1" ht="63" x14ac:dyDescent="0.25">
      <c r="A42">
        <v>39</v>
      </c>
      <c r="B42">
        <v>38</v>
      </c>
      <c r="C42" s="37">
        <v>25</v>
      </c>
      <c r="D42" s="3" t="s">
        <v>23</v>
      </c>
      <c r="E42" s="4">
        <v>381324</v>
      </c>
      <c r="F42" s="5" t="s">
        <v>144</v>
      </c>
      <c r="G42" s="5" t="s">
        <v>145</v>
      </c>
      <c r="H42" s="38">
        <v>34800</v>
      </c>
      <c r="I42" s="6" t="s">
        <v>146</v>
      </c>
      <c r="J42" s="7" t="s">
        <v>27</v>
      </c>
      <c r="K42" s="8" t="s">
        <v>28</v>
      </c>
      <c r="L42" s="9">
        <v>46</v>
      </c>
      <c r="M42" s="10">
        <v>742</v>
      </c>
      <c r="N42" s="10">
        <v>1050</v>
      </c>
      <c r="O42" s="11">
        <f t="shared" si="3"/>
        <v>14.133333333333333</v>
      </c>
      <c r="P42" s="10">
        <v>769</v>
      </c>
      <c r="Q42" s="10">
        <v>1100</v>
      </c>
      <c r="R42" s="11">
        <f t="shared" si="4"/>
        <v>13.981818181818182</v>
      </c>
      <c r="S42" s="10">
        <v>315</v>
      </c>
      <c r="T42" s="10">
        <v>550</v>
      </c>
      <c r="U42" s="11">
        <f>S42*20/T42</f>
        <v>11.454545454545455</v>
      </c>
      <c r="V42" s="10" t="s">
        <v>29</v>
      </c>
      <c r="W42" s="10" t="s">
        <v>29</v>
      </c>
      <c r="X42" s="11">
        <v>0</v>
      </c>
      <c r="Y42" s="10">
        <v>1252</v>
      </c>
      <c r="Z42" s="10">
        <v>2000</v>
      </c>
      <c r="AA42" s="12">
        <f>Y42*20/Z42</f>
        <v>12.52</v>
      </c>
      <c r="AB42" s="10">
        <v>1234</v>
      </c>
      <c r="AC42" s="10">
        <v>1800</v>
      </c>
      <c r="AD42" s="11">
        <f>AB42*5/AC42</f>
        <v>3.4277777777777776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40">
        <f t="shared" si="5"/>
        <v>101.51747474747474</v>
      </c>
      <c r="AO42" s="14" t="s">
        <v>147</v>
      </c>
      <c r="AP42" s="15" t="s">
        <v>148</v>
      </c>
    </row>
    <row r="43" spans="1:42" customFormat="1" ht="47.25" x14ac:dyDescent="0.25">
      <c r="A43">
        <v>40</v>
      </c>
      <c r="B43">
        <v>39</v>
      </c>
      <c r="C43" s="37">
        <v>26</v>
      </c>
      <c r="D43" s="3" t="s">
        <v>23</v>
      </c>
      <c r="E43" s="4">
        <v>357385</v>
      </c>
      <c r="F43" s="5" t="s">
        <v>149</v>
      </c>
      <c r="G43" s="5" t="s">
        <v>150</v>
      </c>
      <c r="H43" s="38">
        <v>32571</v>
      </c>
      <c r="I43" s="6" t="s">
        <v>151</v>
      </c>
      <c r="J43" s="7" t="s">
        <v>27</v>
      </c>
      <c r="K43" s="8" t="s">
        <v>28</v>
      </c>
      <c r="L43" s="9">
        <v>47</v>
      </c>
      <c r="M43" s="10">
        <v>631</v>
      </c>
      <c r="N43" s="10">
        <v>900</v>
      </c>
      <c r="O43" s="11">
        <f t="shared" si="3"/>
        <v>14.022222222222222</v>
      </c>
      <c r="P43" s="10">
        <v>710</v>
      </c>
      <c r="Q43" s="10">
        <v>1100</v>
      </c>
      <c r="R43" s="11">
        <f t="shared" si="4"/>
        <v>12.909090909090908</v>
      </c>
      <c r="S43" s="10">
        <v>330</v>
      </c>
      <c r="T43" s="10">
        <v>550</v>
      </c>
      <c r="U43" s="11">
        <f>S43*20/T43</f>
        <v>12</v>
      </c>
      <c r="V43" s="10" t="s">
        <v>29</v>
      </c>
      <c r="W43" s="10" t="s">
        <v>29</v>
      </c>
      <c r="X43" s="11">
        <v>0</v>
      </c>
      <c r="Y43" s="10">
        <v>635</v>
      </c>
      <c r="Z43" s="10">
        <v>1100</v>
      </c>
      <c r="AA43" s="12">
        <f>Y43*20/Z43</f>
        <v>11.545454545454545</v>
      </c>
      <c r="AB43" s="10">
        <v>620</v>
      </c>
      <c r="AC43" s="10">
        <v>900</v>
      </c>
      <c r="AD43" s="11">
        <f>AB43*5/AC43</f>
        <v>3.4444444444444446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40">
        <f t="shared" si="5"/>
        <v>100.92121212121212</v>
      </c>
      <c r="AO43" s="14" t="s">
        <v>152</v>
      </c>
      <c r="AP43" s="15" t="s">
        <v>153</v>
      </c>
    </row>
    <row r="44" spans="1:42" customFormat="1" ht="47.25" x14ac:dyDescent="0.25">
      <c r="A44">
        <v>41</v>
      </c>
      <c r="B44">
        <v>40</v>
      </c>
      <c r="C44" s="37">
        <v>27</v>
      </c>
      <c r="D44" s="3" t="s">
        <v>23</v>
      </c>
      <c r="E44" s="4">
        <v>366858</v>
      </c>
      <c r="F44" s="5" t="s">
        <v>144</v>
      </c>
      <c r="G44" s="5" t="s">
        <v>154</v>
      </c>
      <c r="H44" s="38">
        <v>35036</v>
      </c>
      <c r="I44" s="6" t="s">
        <v>155</v>
      </c>
      <c r="J44" s="7" t="s">
        <v>27</v>
      </c>
      <c r="K44" s="8" t="s">
        <v>28</v>
      </c>
      <c r="L44" s="9">
        <v>41</v>
      </c>
      <c r="M44" s="10">
        <v>814</v>
      </c>
      <c r="N44" s="10">
        <v>1050</v>
      </c>
      <c r="O44" s="11">
        <f t="shared" si="3"/>
        <v>15.504761904761905</v>
      </c>
      <c r="P44" s="10">
        <v>828</v>
      </c>
      <c r="Q44" s="10">
        <v>1100</v>
      </c>
      <c r="R44" s="11">
        <f t="shared" si="4"/>
        <v>15.054545454545455</v>
      </c>
      <c r="S44" s="10" t="s">
        <v>29</v>
      </c>
      <c r="T44" s="10" t="s">
        <v>29</v>
      </c>
      <c r="U44" s="11">
        <v>0</v>
      </c>
      <c r="V44" s="10">
        <v>2841</v>
      </c>
      <c r="W44" s="10">
        <v>3900</v>
      </c>
      <c r="X44" s="11">
        <f>V44*40/W44</f>
        <v>29.138461538461538</v>
      </c>
      <c r="Y44" s="10" t="s">
        <v>29</v>
      </c>
      <c r="Z44" s="10" t="s">
        <v>29</v>
      </c>
      <c r="AA44" s="12">
        <v>0</v>
      </c>
      <c r="AB44" s="10" t="s">
        <v>29</v>
      </c>
      <c r="AC44" s="10" t="s">
        <v>29</v>
      </c>
      <c r="AD44" s="11">
        <v>0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40">
        <f t="shared" si="5"/>
        <v>100.6977688977689</v>
      </c>
      <c r="AO44" s="14" t="s">
        <v>156</v>
      </c>
      <c r="AP44" s="15" t="s">
        <v>157</v>
      </c>
    </row>
    <row r="45" spans="1:42" customFormat="1" ht="47.25" x14ac:dyDescent="0.25">
      <c r="A45">
        <v>42</v>
      </c>
      <c r="B45">
        <v>41</v>
      </c>
      <c r="C45" s="37">
        <v>28</v>
      </c>
      <c r="D45" s="3" t="s">
        <v>23</v>
      </c>
      <c r="E45" s="4">
        <v>381379</v>
      </c>
      <c r="F45" s="5" t="s">
        <v>158</v>
      </c>
      <c r="G45" s="5" t="s">
        <v>159</v>
      </c>
      <c r="H45" s="38">
        <v>34759</v>
      </c>
      <c r="I45" s="6" t="s">
        <v>160</v>
      </c>
      <c r="J45" s="7" t="s">
        <v>27</v>
      </c>
      <c r="K45" s="8" t="s">
        <v>28</v>
      </c>
      <c r="L45" s="9">
        <v>42</v>
      </c>
      <c r="M45" s="10">
        <v>794</v>
      </c>
      <c r="N45" s="10">
        <v>1050</v>
      </c>
      <c r="O45" s="11">
        <f t="shared" si="3"/>
        <v>15.123809523809523</v>
      </c>
      <c r="P45" s="10">
        <v>2404</v>
      </c>
      <c r="Q45" s="10">
        <v>3350</v>
      </c>
      <c r="R45" s="11">
        <f t="shared" si="4"/>
        <v>14.352238805970149</v>
      </c>
      <c r="S45" s="10" t="s">
        <v>29</v>
      </c>
      <c r="T45" s="10" t="s">
        <v>29</v>
      </c>
      <c r="U45" s="11">
        <v>0</v>
      </c>
      <c r="V45" s="10">
        <v>2834</v>
      </c>
      <c r="W45" s="10">
        <v>3900</v>
      </c>
      <c r="X45" s="11">
        <f>V45*40/W45</f>
        <v>29.066666666666666</v>
      </c>
      <c r="Y45" s="10" t="s">
        <v>29</v>
      </c>
      <c r="Z45" s="10" t="s">
        <v>29</v>
      </c>
      <c r="AA45" s="12">
        <v>0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40">
        <f t="shared" si="5"/>
        <v>100.54271499644634</v>
      </c>
      <c r="AO45" s="14" t="s">
        <v>161</v>
      </c>
      <c r="AP45" s="15" t="s">
        <v>162</v>
      </c>
    </row>
    <row r="46" spans="1:42" customFormat="1" ht="47.25" x14ac:dyDescent="0.25">
      <c r="A46">
        <v>43</v>
      </c>
      <c r="B46">
        <v>42</v>
      </c>
      <c r="C46" s="37">
        <v>29</v>
      </c>
      <c r="D46" s="3" t="s">
        <v>23</v>
      </c>
      <c r="E46" s="4">
        <v>366293</v>
      </c>
      <c r="F46" s="5" t="s">
        <v>163</v>
      </c>
      <c r="G46" s="5" t="s">
        <v>164</v>
      </c>
      <c r="H46" s="38">
        <v>35101</v>
      </c>
      <c r="I46" s="6" t="s">
        <v>165</v>
      </c>
      <c r="J46" s="7" t="s">
        <v>27</v>
      </c>
      <c r="K46" s="8" t="s">
        <v>28</v>
      </c>
      <c r="L46" s="9">
        <v>41</v>
      </c>
      <c r="M46" s="10">
        <v>859</v>
      </c>
      <c r="N46" s="10">
        <v>1050</v>
      </c>
      <c r="O46" s="11">
        <f t="shared" si="3"/>
        <v>16.361904761904761</v>
      </c>
      <c r="P46" s="10">
        <v>878</v>
      </c>
      <c r="Q46" s="10">
        <v>1100</v>
      </c>
      <c r="R46" s="11">
        <f t="shared" si="4"/>
        <v>15.963636363636363</v>
      </c>
      <c r="S46" s="10" t="s">
        <v>29</v>
      </c>
      <c r="T46" s="10" t="s">
        <v>29</v>
      </c>
      <c r="U46" s="11">
        <v>0</v>
      </c>
      <c r="V46" s="10">
        <v>3073</v>
      </c>
      <c r="W46" s="10">
        <v>4550</v>
      </c>
      <c r="X46" s="11">
        <f>V46*40/W46</f>
        <v>27.015384615384615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40">
        <f t="shared" si="5"/>
        <v>100.34092574092574</v>
      </c>
      <c r="AO46" s="14" t="s">
        <v>166</v>
      </c>
      <c r="AP46" s="15" t="s">
        <v>167</v>
      </c>
    </row>
    <row r="47" spans="1:42" customFormat="1" ht="63" x14ac:dyDescent="0.25">
      <c r="A47">
        <v>44</v>
      </c>
      <c r="B47">
        <v>43</v>
      </c>
      <c r="C47" s="37">
        <v>74</v>
      </c>
      <c r="D47" s="3" t="s">
        <v>23</v>
      </c>
      <c r="E47" s="4">
        <v>380024</v>
      </c>
      <c r="F47" s="5" t="s">
        <v>375</v>
      </c>
      <c r="G47" s="5" t="s">
        <v>376</v>
      </c>
      <c r="H47" s="38">
        <v>35856</v>
      </c>
      <c r="I47" s="6" t="s">
        <v>377</v>
      </c>
      <c r="J47" s="7" t="s">
        <v>27</v>
      </c>
      <c r="K47" s="8" t="s">
        <v>28</v>
      </c>
      <c r="L47" s="9">
        <v>43</v>
      </c>
      <c r="M47" s="10">
        <v>799</v>
      </c>
      <c r="N47" s="10">
        <v>1100</v>
      </c>
      <c r="O47" s="11">
        <f t="shared" si="3"/>
        <v>14.527272727272727</v>
      </c>
      <c r="P47" s="10">
        <v>705</v>
      </c>
      <c r="Q47" s="10">
        <v>1100</v>
      </c>
      <c r="R47" s="11">
        <f t="shared" si="4"/>
        <v>12.818181818181818</v>
      </c>
      <c r="S47" s="10" t="s">
        <v>29</v>
      </c>
      <c r="T47" s="10" t="s">
        <v>29</v>
      </c>
      <c r="U47" s="11">
        <v>0</v>
      </c>
      <c r="V47" s="10">
        <v>3181</v>
      </c>
      <c r="W47" s="10">
        <v>4300</v>
      </c>
      <c r="X47" s="11">
        <v>29.59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40">
        <f t="shared" si="5"/>
        <v>99.935454545454547</v>
      </c>
      <c r="AO47" s="14" t="s">
        <v>378</v>
      </c>
      <c r="AP47" s="15" t="s">
        <v>379</v>
      </c>
    </row>
    <row r="48" spans="1:42" customFormat="1" ht="47.25" x14ac:dyDescent="0.25">
      <c r="A48">
        <v>45</v>
      </c>
      <c r="B48">
        <v>44</v>
      </c>
      <c r="C48" s="37">
        <v>31</v>
      </c>
      <c r="D48" s="3" t="s">
        <v>23</v>
      </c>
      <c r="E48" s="4">
        <v>367024</v>
      </c>
      <c r="F48" s="5" t="s">
        <v>173</v>
      </c>
      <c r="G48" s="5" t="s">
        <v>174</v>
      </c>
      <c r="H48" s="38">
        <v>32569</v>
      </c>
      <c r="I48" s="6" t="s">
        <v>175</v>
      </c>
      <c r="J48" s="7" t="s">
        <v>27</v>
      </c>
      <c r="K48" s="8" t="s">
        <v>28</v>
      </c>
      <c r="L48" s="9">
        <v>41</v>
      </c>
      <c r="M48" s="10">
        <v>637</v>
      </c>
      <c r="N48" s="10">
        <v>1050</v>
      </c>
      <c r="O48" s="11">
        <f t="shared" si="3"/>
        <v>12.133333333333333</v>
      </c>
      <c r="P48" s="10">
        <v>725</v>
      </c>
      <c r="Q48" s="10">
        <v>1100</v>
      </c>
      <c r="R48" s="11">
        <f t="shared" si="4"/>
        <v>13.181818181818182</v>
      </c>
      <c r="S48" s="10">
        <v>311</v>
      </c>
      <c r="T48" s="10">
        <v>550</v>
      </c>
      <c r="U48" s="11">
        <f>S48*20/T48</f>
        <v>11.309090909090909</v>
      </c>
      <c r="V48" s="10" t="s">
        <v>29</v>
      </c>
      <c r="W48" s="10" t="s">
        <v>29</v>
      </c>
      <c r="X48" s="11">
        <v>0</v>
      </c>
      <c r="Y48" s="10">
        <v>1393</v>
      </c>
      <c r="Z48" s="10">
        <v>1900</v>
      </c>
      <c r="AA48" s="12">
        <f>Y48*20/Z48</f>
        <v>14.663157894736843</v>
      </c>
      <c r="AB48" s="10">
        <v>606</v>
      </c>
      <c r="AC48" s="10">
        <v>900</v>
      </c>
      <c r="AD48" s="11">
        <f>AB48*5/AC48</f>
        <v>3.3666666666666667</v>
      </c>
      <c r="AE48" s="10" t="s">
        <v>29</v>
      </c>
      <c r="AF48" s="10" t="s">
        <v>29</v>
      </c>
      <c r="AG48" s="13">
        <v>0</v>
      </c>
      <c r="AH48" s="10">
        <v>545</v>
      </c>
      <c r="AI48" s="10">
        <v>800</v>
      </c>
      <c r="AJ48" s="13">
        <f>AH48*5/AI48</f>
        <v>3.40625</v>
      </c>
      <c r="AK48" s="10" t="s">
        <v>29</v>
      </c>
      <c r="AL48" s="10" t="s">
        <v>29</v>
      </c>
      <c r="AM48" s="13">
        <v>0</v>
      </c>
      <c r="AN48" s="40">
        <f t="shared" si="5"/>
        <v>99.060316985645926</v>
      </c>
      <c r="AO48" s="14" t="s">
        <v>176</v>
      </c>
      <c r="AP48" s="15" t="s">
        <v>177</v>
      </c>
    </row>
    <row r="49" spans="1:42" customFormat="1" ht="78.75" x14ac:dyDescent="0.25">
      <c r="A49">
        <v>46</v>
      </c>
      <c r="B49">
        <v>45</v>
      </c>
      <c r="C49" s="37">
        <v>32</v>
      </c>
      <c r="D49" s="3" t="s">
        <v>23</v>
      </c>
      <c r="E49" s="4">
        <v>366991</v>
      </c>
      <c r="F49" s="5" t="s">
        <v>178</v>
      </c>
      <c r="G49" s="5" t="s">
        <v>179</v>
      </c>
      <c r="H49" s="38">
        <v>34458</v>
      </c>
      <c r="I49" s="6" t="s">
        <v>180</v>
      </c>
      <c r="J49" s="7" t="s">
        <v>27</v>
      </c>
      <c r="K49" s="8" t="s">
        <v>28</v>
      </c>
      <c r="L49" s="9">
        <v>47</v>
      </c>
      <c r="M49" s="10">
        <v>817</v>
      </c>
      <c r="N49" s="10">
        <v>1050</v>
      </c>
      <c r="O49" s="11">
        <f t="shared" si="3"/>
        <v>15.561904761904762</v>
      </c>
      <c r="P49" s="10">
        <v>710</v>
      </c>
      <c r="Q49" s="10">
        <v>1100</v>
      </c>
      <c r="R49" s="11">
        <f t="shared" si="4"/>
        <v>12.909090909090908</v>
      </c>
      <c r="S49" s="10">
        <v>321</v>
      </c>
      <c r="T49" s="10">
        <v>550</v>
      </c>
      <c r="U49" s="11">
        <f>S49*20/T49</f>
        <v>11.672727272727272</v>
      </c>
      <c r="V49" s="10" t="s">
        <v>29</v>
      </c>
      <c r="W49" s="10" t="s">
        <v>29</v>
      </c>
      <c r="X49" s="11">
        <v>0</v>
      </c>
      <c r="Y49" s="10">
        <v>709</v>
      </c>
      <c r="Z49" s="10">
        <v>1200</v>
      </c>
      <c r="AA49" s="12">
        <f>Y49*20/Z49</f>
        <v>11.816666666666666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40">
        <f t="shared" si="5"/>
        <v>98.960389610389612</v>
      </c>
      <c r="AO49" s="14" t="s">
        <v>181</v>
      </c>
      <c r="AP49" s="15" t="s">
        <v>182</v>
      </c>
    </row>
    <row r="50" spans="1:42" customFormat="1" ht="63" x14ac:dyDescent="0.25">
      <c r="A50">
        <v>47</v>
      </c>
      <c r="B50">
        <v>46</v>
      </c>
      <c r="C50" s="37">
        <v>33</v>
      </c>
      <c r="D50" s="3" t="s">
        <v>23</v>
      </c>
      <c r="E50" s="4">
        <v>381592</v>
      </c>
      <c r="F50" s="5" t="s">
        <v>183</v>
      </c>
      <c r="G50" s="5" t="s">
        <v>184</v>
      </c>
      <c r="H50" s="38">
        <v>36262</v>
      </c>
      <c r="I50" s="6" t="s">
        <v>185</v>
      </c>
      <c r="J50" s="7" t="s">
        <v>27</v>
      </c>
      <c r="K50" s="8" t="s">
        <v>28</v>
      </c>
      <c r="L50" s="9">
        <v>66</v>
      </c>
      <c r="M50" s="10">
        <v>878</v>
      </c>
      <c r="N50" s="10">
        <v>1100</v>
      </c>
      <c r="O50" s="11">
        <f t="shared" si="3"/>
        <v>15.963636363636363</v>
      </c>
      <c r="P50" s="10">
        <v>893</v>
      </c>
      <c r="Q50" s="10">
        <v>1100</v>
      </c>
      <c r="R50" s="11">
        <f t="shared" si="4"/>
        <v>16.236363636363638</v>
      </c>
      <c r="S50" s="10" t="s">
        <v>29</v>
      </c>
      <c r="T50" s="10" t="s">
        <v>29</v>
      </c>
      <c r="U50" s="11">
        <v>0</v>
      </c>
      <c r="V50" s="10">
        <v>3.9</v>
      </c>
      <c r="W50" s="10">
        <v>4</v>
      </c>
      <c r="X50" s="11"/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40">
        <f t="shared" si="5"/>
        <v>98.2</v>
      </c>
      <c r="AO50" s="14" t="s">
        <v>186</v>
      </c>
      <c r="AP50" s="15" t="s">
        <v>187</v>
      </c>
    </row>
    <row r="51" spans="1:42" customFormat="1" ht="47.25" x14ac:dyDescent="0.25">
      <c r="A51">
        <v>48</v>
      </c>
      <c r="B51">
        <v>47</v>
      </c>
      <c r="C51" s="37">
        <v>34</v>
      </c>
      <c r="D51" s="3" t="s">
        <v>23</v>
      </c>
      <c r="E51" s="4">
        <v>381713</v>
      </c>
      <c r="F51" s="5" t="s">
        <v>188</v>
      </c>
      <c r="G51" s="5" t="s">
        <v>189</v>
      </c>
      <c r="H51" s="38">
        <v>36801</v>
      </c>
      <c r="I51" s="6" t="s">
        <v>190</v>
      </c>
      <c r="J51" s="7" t="s">
        <v>27</v>
      </c>
      <c r="K51" s="8" t="s">
        <v>28</v>
      </c>
      <c r="L51" s="9">
        <v>55</v>
      </c>
      <c r="M51" s="10">
        <v>782</v>
      </c>
      <c r="N51" s="10">
        <v>1100</v>
      </c>
      <c r="O51" s="11">
        <f t="shared" si="3"/>
        <v>14.218181818181819</v>
      </c>
      <c r="P51" s="10">
        <v>764</v>
      </c>
      <c r="Q51" s="10">
        <v>1100</v>
      </c>
      <c r="R51" s="11">
        <f t="shared" si="4"/>
        <v>13.890909090909091</v>
      </c>
      <c r="S51" s="10">
        <v>1684</v>
      </c>
      <c r="T51" s="10">
        <v>2400</v>
      </c>
      <c r="U51" s="11">
        <f>S51*20/T51</f>
        <v>14.033333333333333</v>
      </c>
      <c r="V51" s="10" t="s">
        <v>29</v>
      </c>
      <c r="W51" s="10" t="s">
        <v>29</v>
      </c>
      <c r="X51" s="11">
        <v>0</v>
      </c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40">
        <f t="shared" si="5"/>
        <v>97.142424242424241</v>
      </c>
      <c r="AO51" s="14" t="s">
        <v>191</v>
      </c>
      <c r="AP51" s="15" t="s">
        <v>192</v>
      </c>
    </row>
    <row r="52" spans="1:42" customFormat="1" ht="47.25" x14ac:dyDescent="0.25">
      <c r="A52">
        <v>49</v>
      </c>
      <c r="B52">
        <v>48</v>
      </c>
      <c r="C52" s="37">
        <v>35</v>
      </c>
      <c r="D52" s="3" t="s">
        <v>23</v>
      </c>
      <c r="E52" s="4">
        <v>365361</v>
      </c>
      <c r="F52" s="5" t="s">
        <v>193</v>
      </c>
      <c r="G52" s="5" t="s">
        <v>194</v>
      </c>
      <c r="H52" s="38">
        <v>31496</v>
      </c>
      <c r="I52" s="6" t="s">
        <v>195</v>
      </c>
      <c r="J52" s="7" t="s">
        <v>27</v>
      </c>
      <c r="K52" s="8" t="s">
        <v>28</v>
      </c>
      <c r="L52" s="9">
        <v>48</v>
      </c>
      <c r="M52" s="10">
        <v>522</v>
      </c>
      <c r="N52" s="10">
        <v>1050</v>
      </c>
      <c r="O52" s="11">
        <f t="shared" si="3"/>
        <v>9.9428571428571431</v>
      </c>
      <c r="P52" s="10">
        <v>623</v>
      </c>
      <c r="Q52" s="10">
        <v>1100</v>
      </c>
      <c r="R52" s="11">
        <f t="shared" si="4"/>
        <v>11.327272727272728</v>
      </c>
      <c r="S52" s="10">
        <v>304</v>
      </c>
      <c r="T52" s="10">
        <v>550</v>
      </c>
      <c r="U52" s="11">
        <f>S52*20/T52</f>
        <v>11.054545454545455</v>
      </c>
      <c r="V52" s="10" t="s">
        <v>29</v>
      </c>
      <c r="W52" s="10" t="s">
        <v>29</v>
      </c>
      <c r="X52" s="11">
        <v>0</v>
      </c>
      <c r="Y52" s="10">
        <v>514</v>
      </c>
      <c r="Z52" s="10">
        <v>1100</v>
      </c>
      <c r="AA52" s="12">
        <f>Y52*20/Z52</f>
        <v>9.3454545454545457</v>
      </c>
      <c r="AB52" s="10">
        <v>634</v>
      </c>
      <c r="AC52" s="10">
        <v>900</v>
      </c>
      <c r="AD52" s="11">
        <f>AB52*5/AC52</f>
        <v>3.5222222222222221</v>
      </c>
      <c r="AE52" s="10">
        <v>834</v>
      </c>
      <c r="AF52" s="10">
        <v>1200</v>
      </c>
      <c r="AG52" s="13">
        <f>AE52*5/AF52</f>
        <v>3.4750000000000001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40">
        <f t="shared" si="5"/>
        <v>96.66735209235209</v>
      </c>
      <c r="AO52" s="14" t="s">
        <v>196</v>
      </c>
      <c r="AP52" s="15" t="s">
        <v>197</v>
      </c>
    </row>
    <row r="53" spans="1:42" customFormat="1" ht="63" x14ac:dyDescent="0.25">
      <c r="A53">
        <v>50</v>
      </c>
      <c r="B53">
        <v>49</v>
      </c>
      <c r="C53" s="37">
        <v>36</v>
      </c>
      <c r="D53" s="3" t="s">
        <v>23</v>
      </c>
      <c r="E53" s="4">
        <v>381777</v>
      </c>
      <c r="F53" s="5" t="s">
        <v>198</v>
      </c>
      <c r="G53" s="5" t="s">
        <v>199</v>
      </c>
      <c r="H53" s="38">
        <v>36498</v>
      </c>
      <c r="I53" s="6" t="s">
        <v>200</v>
      </c>
      <c r="J53" s="7" t="s">
        <v>27</v>
      </c>
      <c r="K53" s="8" t="s">
        <v>28</v>
      </c>
      <c r="L53" s="9">
        <v>41</v>
      </c>
      <c r="M53" s="10">
        <v>810</v>
      </c>
      <c r="N53" s="10">
        <v>1100</v>
      </c>
      <c r="O53" s="11">
        <f t="shared" si="3"/>
        <v>14.727272727272727</v>
      </c>
      <c r="P53" s="10">
        <v>755</v>
      </c>
      <c r="Q53" s="10">
        <v>1100</v>
      </c>
      <c r="R53" s="11">
        <f t="shared" si="4"/>
        <v>13.727272727272727</v>
      </c>
      <c r="S53" s="10" t="s">
        <v>29</v>
      </c>
      <c r="T53" s="10" t="s">
        <v>29</v>
      </c>
      <c r="U53" s="11">
        <v>0</v>
      </c>
      <c r="V53" s="10">
        <v>3023</v>
      </c>
      <c r="W53" s="10">
        <v>4500</v>
      </c>
      <c r="X53" s="11">
        <f>V53*40/W53</f>
        <v>26.871111111111112</v>
      </c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40">
        <f t="shared" si="5"/>
        <v>96.325656565656573</v>
      </c>
      <c r="AO53" s="14" t="s">
        <v>201</v>
      </c>
      <c r="AP53" s="15" t="s">
        <v>202</v>
      </c>
    </row>
    <row r="54" spans="1:42" customFormat="1" ht="47.25" x14ac:dyDescent="0.25">
      <c r="A54">
        <v>51</v>
      </c>
      <c r="B54">
        <v>50</v>
      </c>
      <c r="C54" s="37">
        <v>38</v>
      </c>
      <c r="D54" s="3" t="s">
        <v>23</v>
      </c>
      <c r="E54" s="4">
        <v>381611</v>
      </c>
      <c r="F54" s="5" t="s">
        <v>207</v>
      </c>
      <c r="G54" s="5" t="s">
        <v>208</v>
      </c>
      <c r="H54" s="38">
        <v>34910</v>
      </c>
      <c r="I54" s="6" t="s">
        <v>209</v>
      </c>
      <c r="J54" s="7" t="s">
        <v>27</v>
      </c>
      <c r="K54" s="8" t="s">
        <v>28</v>
      </c>
      <c r="L54" s="9">
        <v>45</v>
      </c>
      <c r="M54" s="10">
        <v>743</v>
      </c>
      <c r="N54" s="10">
        <v>1050</v>
      </c>
      <c r="O54" s="11">
        <f t="shared" si="3"/>
        <v>14.152380952380952</v>
      </c>
      <c r="P54" s="10">
        <v>675</v>
      </c>
      <c r="Q54" s="10">
        <v>1100</v>
      </c>
      <c r="R54" s="11">
        <f t="shared" si="4"/>
        <v>12.272727272727273</v>
      </c>
      <c r="S54" s="10">
        <v>298</v>
      </c>
      <c r="T54" s="10">
        <v>550</v>
      </c>
      <c r="U54" s="11">
        <f t="shared" ref="U54:U68" si="6">S54*20/T54</f>
        <v>10.836363636363636</v>
      </c>
      <c r="V54" s="10" t="s">
        <v>29</v>
      </c>
      <c r="W54" s="10" t="s">
        <v>29</v>
      </c>
      <c r="X54" s="11">
        <v>0</v>
      </c>
      <c r="Y54" s="10">
        <v>1461</v>
      </c>
      <c r="Z54" s="10">
        <v>2200</v>
      </c>
      <c r="AA54" s="12">
        <f>Y54*20/Z54</f>
        <v>13.281818181818181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40">
        <f t="shared" si="5"/>
        <v>95.543290043290057</v>
      </c>
      <c r="AO54" s="14" t="s">
        <v>210</v>
      </c>
      <c r="AP54" s="15" t="s">
        <v>211</v>
      </c>
    </row>
    <row r="55" spans="1:42" customFormat="1" ht="63" x14ac:dyDescent="0.25">
      <c r="A55">
        <v>52</v>
      </c>
      <c r="B55">
        <v>51</v>
      </c>
      <c r="C55" s="37">
        <v>39</v>
      </c>
      <c r="D55" s="3" t="s">
        <v>23</v>
      </c>
      <c r="E55" s="4">
        <v>357963</v>
      </c>
      <c r="F55" s="5" t="s">
        <v>212</v>
      </c>
      <c r="G55" s="5" t="s">
        <v>213</v>
      </c>
      <c r="H55" s="38">
        <v>33126</v>
      </c>
      <c r="I55" s="6" t="s">
        <v>214</v>
      </c>
      <c r="J55" s="7" t="s">
        <v>27</v>
      </c>
      <c r="K55" s="8" t="s">
        <v>28</v>
      </c>
      <c r="L55" s="9">
        <v>50</v>
      </c>
      <c r="M55" s="10">
        <v>550</v>
      </c>
      <c r="N55" s="10">
        <v>900</v>
      </c>
      <c r="O55" s="11">
        <f t="shared" si="3"/>
        <v>12.222222222222221</v>
      </c>
      <c r="P55" s="10">
        <v>560</v>
      </c>
      <c r="Q55" s="10">
        <v>1100</v>
      </c>
      <c r="R55" s="11">
        <f t="shared" si="4"/>
        <v>10.181818181818182</v>
      </c>
      <c r="S55" s="10">
        <v>260</v>
      </c>
      <c r="T55" s="10">
        <v>550</v>
      </c>
      <c r="U55" s="11">
        <f t="shared" si="6"/>
        <v>9.454545454545455</v>
      </c>
      <c r="V55" s="10" t="s">
        <v>29</v>
      </c>
      <c r="W55" s="10" t="s">
        <v>29</v>
      </c>
      <c r="X55" s="11">
        <v>0</v>
      </c>
      <c r="Y55" s="10">
        <v>1296</v>
      </c>
      <c r="Z55" s="10">
        <v>2000</v>
      </c>
      <c r="AA55" s="12">
        <f>Y55*20/Z55</f>
        <v>12.96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40">
        <f t="shared" si="5"/>
        <v>94.818585858585863</v>
      </c>
      <c r="AO55" s="14" t="s">
        <v>215</v>
      </c>
      <c r="AP55" s="15" t="s">
        <v>216</v>
      </c>
    </row>
    <row r="56" spans="1:42" customFormat="1" ht="47.25" x14ac:dyDescent="0.25">
      <c r="A56">
        <v>53</v>
      </c>
      <c r="B56">
        <v>52</v>
      </c>
      <c r="C56" s="37">
        <v>41</v>
      </c>
      <c r="D56" s="3" t="s">
        <v>23</v>
      </c>
      <c r="E56" s="4">
        <v>367153</v>
      </c>
      <c r="F56" s="5" t="s">
        <v>220</v>
      </c>
      <c r="G56" s="5" t="s">
        <v>221</v>
      </c>
      <c r="H56" s="38">
        <v>31419</v>
      </c>
      <c r="I56" s="6" t="s">
        <v>222</v>
      </c>
      <c r="J56" s="7" t="s">
        <v>27</v>
      </c>
      <c r="K56" s="8" t="s">
        <v>28</v>
      </c>
      <c r="L56" s="9">
        <v>45</v>
      </c>
      <c r="M56" s="10">
        <v>449</v>
      </c>
      <c r="N56" s="10">
        <v>850</v>
      </c>
      <c r="O56" s="11">
        <f t="shared" si="3"/>
        <v>10.564705882352941</v>
      </c>
      <c r="P56" s="10">
        <v>523</v>
      </c>
      <c r="Q56" s="10">
        <v>1100</v>
      </c>
      <c r="R56" s="11">
        <f t="shared" si="4"/>
        <v>9.5090909090909097</v>
      </c>
      <c r="S56" s="10">
        <v>284</v>
      </c>
      <c r="T56" s="10">
        <v>550</v>
      </c>
      <c r="U56" s="11">
        <f t="shared" si="6"/>
        <v>10.327272727272728</v>
      </c>
      <c r="V56" s="10" t="s">
        <v>29</v>
      </c>
      <c r="W56" s="10" t="s">
        <v>29</v>
      </c>
      <c r="X56" s="11">
        <v>0</v>
      </c>
      <c r="Y56" s="10">
        <v>1217</v>
      </c>
      <c r="Z56" s="10">
        <v>2000</v>
      </c>
      <c r="AA56" s="12">
        <f>Y56*20/Z56</f>
        <v>12.17</v>
      </c>
      <c r="AB56" s="10">
        <v>721</v>
      </c>
      <c r="AC56" s="10">
        <v>1100</v>
      </c>
      <c r="AD56" s="11">
        <f>AB56*5/AC56</f>
        <v>3.2772727272727273</v>
      </c>
      <c r="AE56" s="10">
        <v>786</v>
      </c>
      <c r="AF56" s="10">
        <v>1200</v>
      </c>
      <c r="AG56" s="13">
        <f>AE56*5/AF56</f>
        <v>3.2749999999999999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40">
        <f t="shared" si="5"/>
        <v>94.123342245989321</v>
      </c>
      <c r="AO56" s="14" t="s">
        <v>35</v>
      </c>
      <c r="AP56" s="15" t="s">
        <v>223</v>
      </c>
    </row>
    <row r="57" spans="1:42" customFormat="1" ht="63" x14ac:dyDescent="0.25">
      <c r="A57">
        <v>54</v>
      </c>
      <c r="B57">
        <v>53</v>
      </c>
      <c r="C57" s="37">
        <v>65</v>
      </c>
      <c r="D57" s="3" t="s">
        <v>23</v>
      </c>
      <c r="E57" s="4">
        <v>365176</v>
      </c>
      <c r="F57" s="5" t="s">
        <v>333</v>
      </c>
      <c r="G57" s="5" t="s">
        <v>334</v>
      </c>
      <c r="H57" s="38">
        <v>33653</v>
      </c>
      <c r="I57" s="6" t="s">
        <v>335</v>
      </c>
      <c r="J57" s="7" t="s">
        <v>27</v>
      </c>
      <c r="K57" s="8" t="s">
        <v>28</v>
      </c>
      <c r="L57" s="9">
        <v>44</v>
      </c>
      <c r="M57" s="10">
        <v>502</v>
      </c>
      <c r="N57" s="10">
        <v>900</v>
      </c>
      <c r="O57" s="11">
        <f t="shared" si="3"/>
        <v>11.155555555555555</v>
      </c>
      <c r="P57" s="10">
        <v>601</v>
      </c>
      <c r="Q57" s="10">
        <v>1100</v>
      </c>
      <c r="R57" s="11">
        <f t="shared" si="4"/>
        <v>10.927272727272728</v>
      </c>
      <c r="S57" s="10">
        <v>280</v>
      </c>
      <c r="T57" s="10">
        <v>550</v>
      </c>
      <c r="U57" s="11">
        <f t="shared" si="6"/>
        <v>10.181818181818182</v>
      </c>
      <c r="V57" s="10" t="s">
        <v>29</v>
      </c>
      <c r="W57" s="10" t="s">
        <v>29</v>
      </c>
      <c r="X57" s="11">
        <v>0</v>
      </c>
      <c r="Y57" s="10">
        <v>1933</v>
      </c>
      <c r="Z57" s="10">
        <v>2700</v>
      </c>
      <c r="AA57" s="12">
        <v>14.31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>
        <v>698</v>
      </c>
      <c r="AI57" s="10">
        <v>1000</v>
      </c>
      <c r="AJ57" s="13">
        <v>3.49</v>
      </c>
      <c r="AK57" s="10" t="s">
        <v>29</v>
      </c>
      <c r="AL57" s="10" t="s">
        <v>29</v>
      </c>
      <c r="AM57" s="13">
        <v>0</v>
      </c>
      <c r="AN57" s="40">
        <f t="shared" si="5"/>
        <v>94.064646464646458</v>
      </c>
      <c r="AO57" s="14" t="s">
        <v>336</v>
      </c>
      <c r="AP57" s="15" t="s">
        <v>337</v>
      </c>
    </row>
    <row r="58" spans="1:42" customFormat="1" ht="47.25" x14ac:dyDescent="0.25">
      <c r="A58">
        <v>55</v>
      </c>
      <c r="B58">
        <v>54</v>
      </c>
      <c r="C58" s="37">
        <v>42</v>
      </c>
      <c r="D58" s="3" t="s">
        <v>23</v>
      </c>
      <c r="E58" s="4">
        <v>357016</v>
      </c>
      <c r="F58" s="5" t="s">
        <v>224</v>
      </c>
      <c r="G58" s="5" t="s">
        <v>225</v>
      </c>
      <c r="H58" s="38">
        <v>32273</v>
      </c>
      <c r="I58" s="6" t="s">
        <v>226</v>
      </c>
      <c r="J58" s="7" t="s">
        <v>27</v>
      </c>
      <c r="K58" s="8" t="s">
        <v>28</v>
      </c>
      <c r="L58" s="9">
        <v>47</v>
      </c>
      <c r="M58" s="10">
        <v>611</v>
      </c>
      <c r="N58" s="10">
        <v>1050</v>
      </c>
      <c r="O58" s="11">
        <f t="shared" si="3"/>
        <v>11.638095238095238</v>
      </c>
      <c r="P58" s="10">
        <v>1874</v>
      </c>
      <c r="Q58" s="10">
        <v>3100</v>
      </c>
      <c r="R58" s="11">
        <f t="shared" si="4"/>
        <v>12.090322580645161</v>
      </c>
      <c r="S58" s="10">
        <v>276</v>
      </c>
      <c r="T58" s="10">
        <v>550</v>
      </c>
      <c r="U58" s="11">
        <f t="shared" si="6"/>
        <v>10.036363636363637</v>
      </c>
      <c r="V58" s="10" t="s">
        <v>29</v>
      </c>
      <c r="W58" s="10" t="s">
        <v>29</v>
      </c>
      <c r="X58" s="11">
        <v>0</v>
      </c>
      <c r="Y58" s="10">
        <v>1256</v>
      </c>
      <c r="Z58" s="10">
        <v>2000</v>
      </c>
      <c r="AA58" s="12">
        <f>Y58*20/Z58</f>
        <v>12.56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 t="s">
        <v>29</v>
      </c>
      <c r="AI58" s="10" t="s">
        <v>29</v>
      </c>
      <c r="AJ58" s="13">
        <v>0</v>
      </c>
      <c r="AK58" s="10" t="s">
        <v>29</v>
      </c>
      <c r="AL58" s="10" t="s">
        <v>29</v>
      </c>
      <c r="AM58" s="13">
        <v>0</v>
      </c>
      <c r="AN58" s="40">
        <f t="shared" si="5"/>
        <v>93.324781455104031</v>
      </c>
      <c r="AO58" s="14" t="s">
        <v>152</v>
      </c>
      <c r="AP58" s="15" t="s">
        <v>227</v>
      </c>
    </row>
    <row r="59" spans="1:42" customFormat="1" ht="47.25" x14ac:dyDescent="0.25">
      <c r="A59">
        <v>56</v>
      </c>
      <c r="B59">
        <v>55</v>
      </c>
      <c r="C59" s="37">
        <v>43</v>
      </c>
      <c r="D59" s="3" t="s">
        <v>23</v>
      </c>
      <c r="E59" s="4">
        <v>365096</v>
      </c>
      <c r="F59" s="5" t="s">
        <v>203</v>
      </c>
      <c r="G59" s="5" t="s">
        <v>228</v>
      </c>
      <c r="H59" s="38">
        <v>31747</v>
      </c>
      <c r="I59" s="6" t="s">
        <v>229</v>
      </c>
      <c r="J59" s="7" t="s">
        <v>27</v>
      </c>
      <c r="K59" s="8" t="s">
        <v>28</v>
      </c>
      <c r="L59" s="9">
        <v>49</v>
      </c>
      <c r="M59" s="10">
        <v>532</v>
      </c>
      <c r="N59" s="10">
        <v>850</v>
      </c>
      <c r="O59" s="11">
        <f t="shared" si="3"/>
        <v>12.517647058823529</v>
      </c>
      <c r="P59" s="10">
        <v>542</v>
      </c>
      <c r="Q59" s="10">
        <v>1100</v>
      </c>
      <c r="R59" s="11">
        <f t="shared" si="4"/>
        <v>9.8545454545454554</v>
      </c>
      <c r="S59" s="10">
        <v>295</v>
      </c>
      <c r="T59" s="10">
        <v>550</v>
      </c>
      <c r="U59" s="11">
        <f t="shared" si="6"/>
        <v>10.727272727272727</v>
      </c>
      <c r="V59" s="10" t="s">
        <v>29</v>
      </c>
      <c r="W59" s="10" t="s">
        <v>29</v>
      </c>
      <c r="X59" s="11">
        <v>0</v>
      </c>
      <c r="Y59" s="10">
        <v>612</v>
      </c>
      <c r="Z59" s="10">
        <v>1100</v>
      </c>
      <c r="AA59" s="12">
        <f>Y59*20/Z59</f>
        <v>11.127272727272727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40">
        <f t="shared" si="5"/>
        <v>93.226737967914431</v>
      </c>
      <c r="AO59" s="14" t="s">
        <v>230</v>
      </c>
      <c r="AP59" s="15" t="s">
        <v>231</v>
      </c>
    </row>
    <row r="60" spans="1:42" customFormat="1" ht="47.25" x14ac:dyDescent="0.25">
      <c r="A60">
        <v>57</v>
      </c>
      <c r="B60">
        <v>56</v>
      </c>
      <c r="C60" s="37">
        <v>44</v>
      </c>
      <c r="D60" s="3" t="s">
        <v>23</v>
      </c>
      <c r="E60" s="4">
        <v>367065</v>
      </c>
      <c r="F60" s="5" t="s">
        <v>232</v>
      </c>
      <c r="G60" s="5" t="s">
        <v>233</v>
      </c>
      <c r="H60" s="38">
        <v>35462</v>
      </c>
      <c r="I60" s="6" t="s">
        <v>234</v>
      </c>
      <c r="J60" s="7" t="s">
        <v>27</v>
      </c>
      <c r="K60" s="8" t="s">
        <v>28</v>
      </c>
      <c r="L60" s="9">
        <v>49</v>
      </c>
      <c r="M60" s="10">
        <v>827</v>
      </c>
      <c r="N60" s="10">
        <v>1050</v>
      </c>
      <c r="O60" s="11">
        <f t="shared" si="3"/>
        <v>15.752380952380953</v>
      </c>
      <c r="P60" s="10">
        <v>765</v>
      </c>
      <c r="Q60" s="10">
        <v>1100</v>
      </c>
      <c r="R60" s="11">
        <f t="shared" si="4"/>
        <v>13.909090909090908</v>
      </c>
      <c r="S60" s="10">
        <v>321</v>
      </c>
      <c r="T60" s="10">
        <v>550</v>
      </c>
      <c r="U60" s="11">
        <f t="shared" si="6"/>
        <v>11.672727272727272</v>
      </c>
      <c r="V60" s="10" t="s">
        <v>29</v>
      </c>
      <c r="W60" s="10" t="s">
        <v>29</v>
      </c>
      <c r="X60" s="11">
        <v>0</v>
      </c>
      <c r="Y60" s="10" t="s">
        <v>29</v>
      </c>
      <c r="Z60" s="10" t="s">
        <v>29</v>
      </c>
      <c r="AA60" s="12">
        <v>0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40">
        <f t="shared" si="5"/>
        <v>90.334199134199125</v>
      </c>
      <c r="AO60" s="14" t="s">
        <v>235</v>
      </c>
      <c r="AP60" s="15" t="s">
        <v>236</v>
      </c>
    </row>
    <row r="61" spans="1:42" customFormat="1" ht="63" x14ac:dyDescent="0.25">
      <c r="A61">
        <v>58</v>
      </c>
      <c r="B61">
        <v>57</v>
      </c>
      <c r="C61" s="37">
        <v>45</v>
      </c>
      <c r="D61" s="3" t="s">
        <v>23</v>
      </c>
      <c r="E61" s="4">
        <v>381265</v>
      </c>
      <c r="F61" s="5" t="s">
        <v>237</v>
      </c>
      <c r="G61" s="5" t="s">
        <v>238</v>
      </c>
      <c r="H61" s="38">
        <v>34090</v>
      </c>
      <c r="I61" s="6" t="s">
        <v>239</v>
      </c>
      <c r="J61" s="7" t="s">
        <v>27</v>
      </c>
      <c r="K61" s="8" t="s">
        <v>28</v>
      </c>
      <c r="L61" s="9">
        <v>50</v>
      </c>
      <c r="M61" s="10">
        <v>599</v>
      </c>
      <c r="N61" s="10">
        <v>1050</v>
      </c>
      <c r="O61" s="11">
        <f t="shared" si="3"/>
        <v>11.40952380952381</v>
      </c>
      <c r="P61" s="10">
        <v>541</v>
      </c>
      <c r="Q61" s="10">
        <v>1100</v>
      </c>
      <c r="R61" s="11">
        <f t="shared" si="4"/>
        <v>9.836363636363636</v>
      </c>
      <c r="S61" s="10">
        <v>222</v>
      </c>
      <c r="T61" s="10">
        <v>550</v>
      </c>
      <c r="U61" s="11">
        <f t="shared" si="6"/>
        <v>8.0727272727272723</v>
      </c>
      <c r="V61" s="10" t="s">
        <v>29</v>
      </c>
      <c r="W61" s="10" t="s">
        <v>29</v>
      </c>
      <c r="X61" s="11">
        <v>0</v>
      </c>
      <c r="Y61" s="10">
        <v>593</v>
      </c>
      <c r="Z61" s="10">
        <v>1100</v>
      </c>
      <c r="AA61" s="12">
        <f t="shared" ref="AA61:AA66" si="7">Y61*20/Z61</f>
        <v>10.781818181818181</v>
      </c>
      <c r="AB61" s="10" t="s">
        <v>29</v>
      </c>
      <c r="AC61" s="10" t="s">
        <v>29</v>
      </c>
      <c r="AD61" s="11">
        <v>0</v>
      </c>
      <c r="AE61" s="10" t="s">
        <v>29</v>
      </c>
      <c r="AF61" s="10" t="s">
        <v>29</v>
      </c>
      <c r="AG61" s="13">
        <v>0</v>
      </c>
      <c r="AH61" s="10" t="s">
        <v>29</v>
      </c>
      <c r="AI61" s="10" t="s">
        <v>29</v>
      </c>
      <c r="AJ61" s="13">
        <v>0</v>
      </c>
      <c r="AK61" s="10" t="s">
        <v>29</v>
      </c>
      <c r="AL61" s="10" t="s">
        <v>29</v>
      </c>
      <c r="AM61" s="13">
        <v>0</v>
      </c>
      <c r="AN61" s="40">
        <f t="shared" si="5"/>
        <v>90.100432900432907</v>
      </c>
      <c r="AO61" s="14" t="s">
        <v>240</v>
      </c>
      <c r="AP61" s="15" t="s">
        <v>241</v>
      </c>
    </row>
    <row r="62" spans="1:42" customFormat="1" ht="47.25" x14ac:dyDescent="0.25">
      <c r="A62">
        <v>59</v>
      </c>
      <c r="B62">
        <v>58</v>
      </c>
      <c r="C62" s="37">
        <v>46</v>
      </c>
      <c r="D62" s="3" t="s">
        <v>23</v>
      </c>
      <c r="E62" s="4">
        <v>366130</v>
      </c>
      <c r="F62" s="5" t="s">
        <v>242</v>
      </c>
      <c r="G62" s="5" t="s">
        <v>243</v>
      </c>
      <c r="H62" s="38">
        <v>33025</v>
      </c>
      <c r="I62" s="6" t="s">
        <v>244</v>
      </c>
      <c r="J62" s="7" t="s">
        <v>27</v>
      </c>
      <c r="K62" s="8" t="s">
        <v>28</v>
      </c>
      <c r="L62" s="9">
        <v>44</v>
      </c>
      <c r="M62" s="10">
        <v>687</v>
      </c>
      <c r="N62" s="10">
        <v>1050</v>
      </c>
      <c r="O62" s="11">
        <f t="shared" si="3"/>
        <v>13.085714285714285</v>
      </c>
      <c r="P62" s="10">
        <v>618</v>
      </c>
      <c r="Q62" s="10">
        <v>1100</v>
      </c>
      <c r="R62" s="11">
        <f t="shared" si="4"/>
        <v>11.236363636363636</v>
      </c>
      <c r="S62" s="10">
        <v>284</v>
      </c>
      <c r="T62" s="10">
        <v>550</v>
      </c>
      <c r="U62" s="11">
        <f t="shared" si="6"/>
        <v>10.327272727272728</v>
      </c>
      <c r="V62" s="10" t="s">
        <v>29</v>
      </c>
      <c r="W62" s="10" t="s">
        <v>29</v>
      </c>
      <c r="X62" s="11">
        <v>0</v>
      </c>
      <c r="Y62" s="10">
        <v>624</v>
      </c>
      <c r="Z62" s="10">
        <v>1100</v>
      </c>
      <c r="AA62" s="12">
        <f t="shared" si="7"/>
        <v>11.345454545454546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40">
        <f t="shared" si="5"/>
        <v>89.994805194805195</v>
      </c>
      <c r="AO62" s="14" t="s">
        <v>245</v>
      </c>
      <c r="AP62" s="15" t="s">
        <v>246</v>
      </c>
    </row>
    <row r="63" spans="1:42" customFormat="1" ht="47.25" x14ac:dyDescent="0.25">
      <c r="A63">
        <v>60</v>
      </c>
      <c r="B63">
        <v>59</v>
      </c>
      <c r="C63" s="37">
        <v>47</v>
      </c>
      <c r="D63" s="3" t="s">
        <v>23</v>
      </c>
      <c r="E63" s="4">
        <v>357293</v>
      </c>
      <c r="F63" s="5" t="s">
        <v>247</v>
      </c>
      <c r="G63" s="5" t="s">
        <v>248</v>
      </c>
      <c r="H63" s="38">
        <v>30051</v>
      </c>
      <c r="I63" s="6" t="s">
        <v>249</v>
      </c>
      <c r="J63" s="7" t="s">
        <v>27</v>
      </c>
      <c r="K63" s="8" t="s">
        <v>28</v>
      </c>
      <c r="L63" s="9">
        <v>43</v>
      </c>
      <c r="M63" s="10">
        <v>461</v>
      </c>
      <c r="N63" s="10">
        <v>850</v>
      </c>
      <c r="O63" s="11">
        <f t="shared" si="3"/>
        <v>10.847058823529412</v>
      </c>
      <c r="P63" s="10">
        <v>568</v>
      </c>
      <c r="Q63" s="10">
        <v>1100</v>
      </c>
      <c r="R63" s="11">
        <f t="shared" si="4"/>
        <v>10.327272727272728</v>
      </c>
      <c r="S63" s="10">
        <v>255</v>
      </c>
      <c r="T63" s="10">
        <v>550</v>
      </c>
      <c r="U63" s="11">
        <f t="shared" si="6"/>
        <v>9.2727272727272734</v>
      </c>
      <c r="V63" s="10" t="s">
        <v>29</v>
      </c>
      <c r="W63" s="10" t="s">
        <v>29</v>
      </c>
      <c r="X63" s="11">
        <v>0</v>
      </c>
      <c r="Y63" s="10">
        <v>610</v>
      </c>
      <c r="Z63" s="10">
        <v>1100</v>
      </c>
      <c r="AA63" s="12">
        <f t="shared" si="7"/>
        <v>11.090909090909092</v>
      </c>
      <c r="AB63" s="10">
        <v>587</v>
      </c>
      <c r="AC63" s="10">
        <v>900</v>
      </c>
      <c r="AD63" s="11">
        <f>AB63*5/AC63</f>
        <v>3.2611111111111111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40">
        <f t="shared" si="5"/>
        <v>87.799079025549602</v>
      </c>
      <c r="AO63" s="14" t="s">
        <v>250</v>
      </c>
      <c r="AP63" s="15" t="s">
        <v>251</v>
      </c>
    </row>
    <row r="64" spans="1:42" customFormat="1" ht="63" x14ac:dyDescent="0.25">
      <c r="A64">
        <v>61</v>
      </c>
      <c r="B64">
        <v>60</v>
      </c>
      <c r="C64" s="37">
        <v>48</v>
      </c>
      <c r="D64" s="3" t="s">
        <v>23</v>
      </c>
      <c r="E64" s="4">
        <v>366144</v>
      </c>
      <c r="F64" s="5" t="s">
        <v>252</v>
      </c>
      <c r="G64" s="5" t="s">
        <v>253</v>
      </c>
      <c r="H64" s="38">
        <v>28494</v>
      </c>
      <c r="I64" s="6" t="s">
        <v>254</v>
      </c>
      <c r="J64" s="7" t="s">
        <v>27</v>
      </c>
      <c r="K64" s="8" t="s">
        <v>28</v>
      </c>
      <c r="L64" s="9">
        <v>40</v>
      </c>
      <c r="M64" s="10">
        <v>489</v>
      </c>
      <c r="N64" s="10">
        <v>850</v>
      </c>
      <c r="O64" s="11">
        <f t="shared" si="3"/>
        <v>11.505882352941176</v>
      </c>
      <c r="P64" s="10">
        <v>582</v>
      </c>
      <c r="Q64" s="10">
        <v>1100</v>
      </c>
      <c r="R64" s="11">
        <f t="shared" si="4"/>
        <v>10.581818181818182</v>
      </c>
      <c r="S64" s="10">
        <v>277</v>
      </c>
      <c r="T64" s="10">
        <v>550</v>
      </c>
      <c r="U64" s="11">
        <f t="shared" si="6"/>
        <v>10.072727272727272</v>
      </c>
      <c r="V64" s="10" t="s">
        <v>29</v>
      </c>
      <c r="W64" s="10" t="s">
        <v>29</v>
      </c>
      <c r="X64" s="11">
        <v>0</v>
      </c>
      <c r="Y64" s="10">
        <v>638</v>
      </c>
      <c r="Z64" s="10">
        <v>1100</v>
      </c>
      <c r="AA64" s="12">
        <f t="shared" si="7"/>
        <v>11.6</v>
      </c>
      <c r="AB64" s="10">
        <v>618</v>
      </c>
      <c r="AC64" s="10">
        <v>900</v>
      </c>
      <c r="AD64" s="11">
        <f>AB64*5/AC64</f>
        <v>3.4333333333333331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40">
        <f t="shared" si="5"/>
        <v>87.193761140819973</v>
      </c>
      <c r="AO64" s="14" t="s">
        <v>255</v>
      </c>
      <c r="AP64" s="15" t="s">
        <v>256</v>
      </c>
    </row>
    <row r="65" spans="1:42" customFormat="1" ht="47.25" x14ac:dyDescent="0.25">
      <c r="A65">
        <v>62</v>
      </c>
      <c r="B65">
        <v>62</v>
      </c>
      <c r="C65" s="37">
        <v>52</v>
      </c>
      <c r="D65" s="3" t="s">
        <v>23</v>
      </c>
      <c r="E65" s="4">
        <v>366929</v>
      </c>
      <c r="F65" s="5" t="s">
        <v>272</v>
      </c>
      <c r="G65" s="5" t="s">
        <v>273</v>
      </c>
      <c r="H65" s="38">
        <v>32570</v>
      </c>
      <c r="I65" s="6" t="s">
        <v>274</v>
      </c>
      <c r="J65" s="7" t="s">
        <v>27</v>
      </c>
      <c r="K65" s="8" t="s">
        <v>28</v>
      </c>
      <c r="L65" s="9">
        <v>40</v>
      </c>
      <c r="M65" s="10">
        <v>629</v>
      </c>
      <c r="N65" s="10">
        <v>1050</v>
      </c>
      <c r="O65" s="11">
        <f t="shared" si="3"/>
        <v>11.980952380952381</v>
      </c>
      <c r="P65" s="10">
        <v>622</v>
      </c>
      <c r="Q65" s="10">
        <v>1100</v>
      </c>
      <c r="R65" s="11">
        <f t="shared" si="4"/>
        <v>11.309090909090909</v>
      </c>
      <c r="S65" s="10">
        <v>259</v>
      </c>
      <c r="T65" s="10">
        <v>550</v>
      </c>
      <c r="U65" s="11">
        <f t="shared" si="6"/>
        <v>9.418181818181818</v>
      </c>
      <c r="V65" s="10" t="s">
        <v>29</v>
      </c>
      <c r="W65" s="10" t="s">
        <v>29</v>
      </c>
      <c r="X65" s="11">
        <v>0</v>
      </c>
      <c r="Y65" s="10">
        <v>618</v>
      </c>
      <c r="Z65" s="10">
        <v>1100</v>
      </c>
      <c r="AA65" s="12">
        <f t="shared" si="7"/>
        <v>11.236363636363636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40">
        <f t="shared" si="5"/>
        <v>83.944588744588742</v>
      </c>
      <c r="AO65" s="14" t="s">
        <v>275</v>
      </c>
      <c r="AP65" s="15" t="s">
        <v>276</v>
      </c>
    </row>
    <row r="66" spans="1:42" customFormat="1" ht="47.25" x14ac:dyDescent="0.25">
      <c r="A66">
        <v>63</v>
      </c>
      <c r="B66">
        <v>63</v>
      </c>
      <c r="C66" s="37">
        <v>53</v>
      </c>
      <c r="D66" s="3" t="s">
        <v>23</v>
      </c>
      <c r="E66" s="4">
        <v>357044</v>
      </c>
      <c r="F66" s="5" t="s">
        <v>277</v>
      </c>
      <c r="G66" s="5" t="s">
        <v>278</v>
      </c>
      <c r="H66" s="38">
        <v>30407</v>
      </c>
      <c r="I66" s="6" t="s">
        <v>279</v>
      </c>
      <c r="J66" s="7" t="s">
        <v>27</v>
      </c>
      <c r="K66" s="8" t="s">
        <v>28</v>
      </c>
      <c r="L66" s="9">
        <v>41</v>
      </c>
      <c r="M66" s="10">
        <v>392</v>
      </c>
      <c r="N66" s="10">
        <v>850</v>
      </c>
      <c r="O66" s="11">
        <f t="shared" si="3"/>
        <v>9.2235294117647051</v>
      </c>
      <c r="P66" s="10">
        <v>586</v>
      </c>
      <c r="Q66" s="10">
        <v>1100</v>
      </c>
      <c r="R66" s="11">
        <f t="shared" si="4"/>
        <v>10.654545454545454</v>
      </c>
      <c r="S66" s="10">
        <v>256</v>
      </c>
      <c r="T66" s="10">
        <v>550</v>
      </c>
      <c r="U66" s="11">
        <f t="shared" si="6"/>
        <v>9.3090909090909086</v>
      </c>
      <c r="V66" s="10" t="s">
        <v>29</v>
      </c>
      <c r="W66" s="10" t="s">
        <v>29</v>
      </c>
      <c r="X66" s="11">
        <v>0</v>
      </c>
      <c r="Y66" s="10">
        <v>552</v>
      </c>
      <c r="Z66" s="10">
        <v>1100</v>
      </c>
      <c r="AA66" s="12">
        <f t="shared" si="7"/>
        <v>10.036363636363637</v>
      </c>
      <c r="AB66" s="10">
        <v>475</v>
      </c>
      <c r="AC66" s="10">
        <v>1000</v>
      </c>
      <c r="AD66" s="11">
        <f>AB66*5/AC66</f>
        <v>2.375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40">
        <f t="shared" si="5"/>
        <v>82.598529411764702</v>
      </c>
      <c r="AO66" s="14" t="s">
        <v>280</v>
      </c>
      <c r="AP66" s="15" t="s">
        <v>281</v>
      </c>
    </row>
    <row r="67" spans="1:42" customFormat="1" ht="47.25" x14ac:dyDescent="0.25">
      <c r="A67">
        <v>64</v>
      </c>
      <c r="B67">
        <v>64</v>
      </c>
      <c r="C67" s="37">
        <v>55</v>
      </c>
      <c r="D67" s="3" t="s">
        <v>23</v>
      </c>
      <c r="E67" s="4">
        <v>366890</v>
      </c>
      <c r="F67" s="5" t="s">
        <v>285</v>
      </c>
      <c r="G67" s="5" t="s">
        <v>286</v>
      </c>
      <c r="H67" s="38">
        <v>33887</v>
      </c>
      <c r="I67" s="6" t="s">
        <v>287</v>
      </c>
      <c r="J67" s="7" t="s">
        <v>27</v>
      </c>
      <c r="K67" s="8" t="s">
        <v>28</v>
      </c>
      <c r="L67" s="9">
        <v>41</v>
      </c>
      <c r="M67" s="10">
        <v>511</v>
      </c>
      <c r="N67" s="10">
        <v>900</v>
      </c>
      <c r="O67" s="11">
        <f t="shared" si="3"/>
        <v>11.355555555555556</v>
      </c>
      <c r="P67" s="10">
        <v>675</v>
      </c>
      <c r="Q67" s="10">
        <v>1100</v>
      </c>
      <c r="R67" s="11">
        <f t="shared" si="4"/>
        <v>12.272727272727273</v>
      </c>
      <c r="S67" s="10">
        <v>272</v>
      </c>
      <c r="T67" s="10">
        <v>550</v>
      </c>
      <c r="U67" s="11">
        <f t="shared" si="6"/>
        <v>9.8909090909090907</v>
      </c>
      <c r="V67" s="10" t="s">
        <v>29</v>
      </c>
      <c r="W67" s="10" t="s">
        <v>29</v>
      </c>
      <c r="X67" s="11">
        <v>0</v>
      </c>
      <c r="Y67" s="10">
        <v>3.1</v>
      </c>
      <c r="Z67" s="10">
        <v>4</v>
      </c>
      <c r="AA67" s="12"/>
      <c r="AB67" s="10">
        <v>627</v>
      </c>
      <c r="AC67" s="10">
        <v>900</v>
      </c>
      <c r="AD67" s="11">
        <f>AB67*5/AC67</f>
        <v>3.4833333333333334</v>
      </c>
      <c r="AE67" s="10">
        <v>781</v>
      </c>
      <c r="AF67" s="10">
        <v>1200</v>
      </c>
      <c r="AG67" s="13">
        <f>AE67*5/AF67</f>
        <v>3.2541666666666669</v>
      </c>
      <c r="AH67" s="10" t="s">
        <v>29</v>
      </c>
      <c r="AI67" s="10" t="s">
        <v>29</v>
      </c>
      <c r="AJ67" s="13">
        <v>0</v>
      </c>
      <c r="AK67" s="10" t="s">
        <v>29</v>
      </c>
      <c r="AL67" s="10" t="s">
        <v>29</v>
      </c>
      <c r="AM67" s="13">
        <v>0</v>
      </c>
      <c r="AN67" s="40">
        <f t="shared" si="5"/>
        <v>81.256691919191923</v>
      </c>
      <c r="AO67" s="14" t="s">
        <v>288</v>
      </c>
      <c r="AP67" s="15" t="s">
        <v>289</v>
      </c>
    </row>
    <row r="68" spans="1:42" customFormat="1" ht="47.25" x14ac:dyDescent="0.25">
      <c r="A68">
        <v>65</v>
      </c>
      <c r="B68">
        <v>65</v>
      </c>
      <c r="C68" s="37">
        <v>56</v>
      </c>
      <c r="D68" s="3" t="s">
        <v>23</v>
      </c>
      <c r="E68" s="4">
        <v>381821</v>
      </c>
      <c r="F68" s="5" t="s">
        <v>290</v>
      </c>
      <c r="G68" s="5" t="s">
        <v>291</v>
      </c>
      <c r="H68" s="38">
        <v>35846</v>
      </c>
      <c r="I68" s="6" t="s">
        <v>292</v>
      </c>
      <c r="J68" s="7" t="s">
        <v>27</v>
      </c>
      <c r="K68" s="8" t="s">
        <v>28</v>
      </c>
      <c r="L68" s="9">
        <v>45</v>
      </c>
      <c r="M68" s="10">
        <v>763</v>
      </c>
      <c r="N68" s="10">
        <v>1100</v>
      </c>
      <c r="O68" s="11">
        <f t="shared" ref="O68:O79" si="8">M68*20/N68</f>
        <v>13.872727272727273</v>
      </c>
      <c r="P68" s="10">
        <v>684</v>
      </c>
      <c r="Q68" s="10">
        <v>1100</v>
      </c>
      <c r="R68" s="11">
        <f t="shared" ref="R68:R79" si="9">P68*20/Q68</f>
        <v>12.436363636363636</v>
      </c>
      <c r="S68" s="10">
        <v>253</v>
      </c>
      <c r="T68" s="10">
        <v>550</v>
      </c>
      <c r="U68" s="11">
        <f t="shared" si="6"/>
        <v>9.1999999999999993</v>
      </c>
      <c r="V68" s="10" t="s">
        <v>29</v>
      </c>
      <c r="W68" s="10" t="s">
        <v>29</v>
      </c>
      <c r="X68" s="11">
        <v>0</v>
      </c>
      <c r="Y68" s="10">
        <v>2.67</v>
      </c>
      <c r="Z68" s="10">
        <v>4</v>
      </c>
      <c r="AA68" s="12"/>
      <c r="AB68" s="10" t="s">
        <v>29</v>
      </c>
      <c r="AC68" s="10" t="s">
        <v>29</v>
      </c>
      <c r="AD68" s="11">
        <v>0</v>
      </c>
      <c r="AE68" s="10" t="s">
        <v>29</v>
      </c>
      <c r="AF68" s="10" t="s">
        <v>29</v>
      </c>
      <c r="AG68" s="13">
        <v>0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40">
        <f t="shared" ref="AN68:AN80" si="10">L68+O68+R68+U68+X68+AA68+AD68+AG68+AJ68+AM68</f>
        <v>80.509090909090915</v>
      </c>
      <c r="AO68" s="14" t="s">
        <v>293</v>
      </c>
      <c r="AP68" s="15" t="s">
        <v>294</v>
      </c>
    </row>
    <row r="69" spans="1:42" customFormat="1" ht="47.25" x14ac:dyDescent="0.25">
      <c r="A69">
        <v>66</v>
      </c>
      <c r="B69">
        <v>66</v>
      </c>
      <c r="C69" s="37">
        <v>57</v>
      </c>
      <c r="D69" s="3" t="s">
        <v>23</v>
      </c>
      <c r="E69" s="4">
        <v>381280</v>
      </c>
      <c r="F69" s="5" t="s">
        <v>295</v>
      </c>
      <c r="G69" s="5" t="s">
        <v>296</v>
      </c>
      <c r="H69" s="38">
        <v>34335</v>
      </c>
      <c r="I69" s="6" t="s">
        <v>297</v>
      </c>
      <c r="J69" s="7" t="s">
        <v>27</v>
      </c>
      <c r="K69" s="8" t="s">
        <v>28</v>
      </c>
      <c r="L69" s="9">
        <v>40</v>
      </c>
      <c r="M69" s="10">
        <v>722</v>
      </c>
      <c r="N69" s="10">
        <v>1050</v>
      </c>
      <c r="O69" s="11">
        <f t="shared" si="8"/>
        <v>13.752380952380953</v>
      </c>
      <c r="P69" s="10">
        <v>656</v>
      </c>
      <c r="Q69" s="10">
        <v>1100</v>
      </c>
      <c r="R69" s="11">
        <f t="shared" si="9"/>
        <v>11.927272727272728</v>
      </c>
      <c r="S69" s="10" t="s">
        <v>29</v>
      </c>
      <c r="T69" s="10" t="s">
        <v>29</v>
      </c>
      <c r="U69" s="11">
        <v>0</v>
      </c>
      <c r="V69" s="10" t="s">
        <v>29</v>
      </c>
      <c r="W69" s="10" t="s">
        <v>29</v>
      </c>
      <c r="X69" s="11">
        <v>0</v>
      </c>
      <c r="Y69" s="10">
        <v>2800</v>
      </c>
      <c r="Z69" s="10">
        <v>4000</v>
      </c>
      <c r="AA69" s="12">
        <f>Y69*20/Z69</f>
        <v>14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40">
        <f t="shared" si="10"/>
        <v>79.679653679653683</v>
      </c>
      <c r="AO69" s="14" t="s">
        <v>298</v>
      </c>
      <c r="AP69" s="15" t="s">
        <v>299</v>
      </c>
    </row>
    <row r="70" spans="1:42" customFormat="1" ht="47.25" x14ac:dyDescent="0.25">
      <c r="A70">
        <v>67</v>
      </c>
      <c r="B70">
        <v>67</v>
      </c>
      <c r="C70" s="37">
        <v>59</v>
      </c>
      <c r="D70" s="3" t="s">
        <v>23</v>
      </c>
      <c r="E70" s="4">
        <v>381355</v>
      </c>
      <c r="F70" s="5" t="s">
        <v>304</v>
      </c>
      <c r="G70" s="5" t="s">
        <v>305</v>
      </c>
      <c r="H70" s="38">
        <v>34465</v>
      </c>
      <c r="I70" s="6" t="s">
        <v>306</v>
      </c>
      <c r="J70" s="7" t="s">
        <v>27</v>
      </c>
      <c r="K70" s="8" t="s">
        <v>28</v>
      </c>
      <c r="L70" s="9">
        <v>43</v>
      </c>
      <c r="M70" s="10">
        <v>687</v>
      </c>
      <c r="N70" s="10">
        <v>1050</v>
      </c>
      <c r="O70" s="11">
        <f t="shared" si="8"/>
        <v>13.085714285714285</v>
      </c>
      <c r="P70" s="10">
        <v>748</v>
      </c>
      <c r="Q70" s="10">
        <v>1100</v>
      </c>
      <c r="R70" s="11">
        <f t="shared" si="9"/>
        <v>13.6</v>
      </c>
      <c r="S70" s="10">
        <v>248</v>
      </c>
      <c r="T70" s="10">
        <v>550</v>
      </c>
      <c r="U70" s="11">
        <f>S70*20/T70</f>
        <v>9.0181818181818176</v>
      </c>
      <c r="V70" s="10" t="s">
        <v>29</v>
      </c>
      <c r="W70" s="10" t="s">
        <v>29</v>
      </c>
      <c r="X70" s="11">
        <v>0</v>
      </c>
      <c r="Y70" s="10">
        <v>3.52</v>
      </c>
      <c r="Z70" s="10">
        <v>4</v>
      </c>
      <c r="AA70" s="12"/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40">
        <f t="shared" si="10"/>
        <v>78.703896103896099</v>
      </c>
      <c r="AO70" s="14" t="s">
        <v>307</v>
      </c>
      <c r="AP70" s="15" t="s">
        <v>308</v>
      </c>
    </row>
    <row r="71" spans="1:42" customFormat="1" ht="60" x14ac:dyDescent="0.25">
      <c r="A71">
        <v>68</v>
      </c>
      <c r="B71">
        <v>68</v>
      </c>
      <c r="C71" s="37">
        <v>61</v>
      </c>
      <c r="D71" s="3" t="s">
        <v>23</v>
      </c>
      <c r="E71" s="4">
        <v>366610</v>
      </c>
      <c r="F71" s="5" t="s">
        <v>314</v>
      </c>
      <c r="G71" s="5" t="s">
        <v>87</v>
      </c>
      <c r="H71" s="38">
        <v>33243</v>
      </c>
      <c r="I71" s="6" t="s">
        <v>315</v>
      </c>
      <c r="J71" s="7" t="s">
        <v>27</v>
      </c>
      <c r="K71" s="8" t="s">
        <v>28</v>
      </c>
      <c r="L71" s="9">
        <v>43</v>
      </c>
      <c r="M71" s="10">
        <v>564</v>
      </c>
      <c r="N71" s="10">
        <v>900</v>
      </c>
      <c r="O71" s="11">
        <f t="shared" si="8"/>
        <v>12.533333333333333</v>
      </c>
      <c r="P71" s="10">
        <v>596</v>
      </c>
      <c r="Q71" s="10">
        <v>1100</v>
      </c>
      <c r="R71" s="11">
        <f t="shared" si="9"/>
        <v>10.836363636363636</v>
      </c>
      <c r="S71" s="10">
        <v>316</v>
      </c>
      <c r="T71" s="10">
        <v>550</v>
      </c>
      <c r="U71" s="11">
        <f>S71*20/T71</f>
        <v>11.49090909090909</v>
      </c>
      <c r="V71" s="10" t="s">
        <v>29</v>
      </c>
      <c r="W71" s="10" t="s">
        <v>29</v>
      </c>
      <c r="X71" s="11">
        <v>0</v>
      </c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40">
        <f t="shared" si="10"/>
        <v>77.860606060606059</v>
      </c>
      <c r="AO71" s="14" t="s">
        <v>316</v>
      </c>
      <c r="AP71" s="15" t="s">
        <v>317</v>
      </c>
    </row>
    <row r="72" spans="1:42" customFormat="1" ht="63" x14ac:dyDescent="0.25">
      <c r="A72">
        <v>69</v>
      </c>
      <c r="B72">
        <v>69</v>
      </c>
      <c r="C72" s="37">
        <v>64</v>
      </c>
      <c r="D72" s="3" t="s">
        <v>23</v>
      </c>
      <c r="E72" s="4">
        <v>381110</v>
      </c>
      <c r="F72" s="5" t="s">
        <v>328</v>
      </c>
      <c r="G72" s="5" t="s">
        <v>329</v>
      </c>
      <c r="H72" s="38">
        <v>34043</v>
      </c>
      <c r="I72" s="6" t="s">
        <v>330</v>
      </c>
      <c r="J72" s="7" t="s">
        <v>27</v>
      </c>
      <c r="K72" s="8" t="s">
        <v>28</v>
      </c>
      <c r="L72" s="9">
        <v>44</v>
      </c>
      <c r="M72" s="10">
        <v>556</v>
      </c>
      <c r="N72" s="10">
        <v>1050</v>
      </c>
      <c r="O72" s="11">
        <f t="shared" si="8"/>
        <v>10.59047619047619</v>
      </c>
      <c r="P72" s="10">
        <v>687</v>
      </c>
      <c r="Q72" s="10">
        <v>1100</v>
      </c>
      <c r="R72" s="11">
        <f t="shared" si="9"/>
        <v>12.49090909090909</v>
      </c>
      <c r="S72" s="10">
        <v>267</v>
      </c>
      <c r="T72" s="10">
        <v>550</v>
      </c>
      <c r="U72" s="11">
        <f>S72*20/T72</f>
        <v>9.709090909090909</v>
      </c>
      <c r="V72" s="10" t="s">
        <v>29</v>
      </c>
      <c r="W72" s="10" t="s">
        <v>29</v>
      </c>
      <c r="X72" s="11">
        <v>0</v>
      </c>
      <c r="Y72" s="10">
        <v>2.58</v>
      </c>
      <c r="Z72" s="10">
        <v>4</v>
      </c>
      <c r="AA72" s="12"/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>
        <v>3.52</v>
      </c>
      <c r="AI72" s="10">
        <v>4</v>
      </c>
      <c r="AJ72" s="13"/>
      <c r="AK72" s="10" t="s">
        <v>29</v>
      </c>
      <c r="AL72" s="10" t="s">
        <v>29</v>
      </c>
      <c r="AM72" s="13">
        <v>0</v>
      </c>
      <c r="AN72" s="40">
        <f t="shared" si="10"/>
        <v>76.790476190476184</v>
      </c>
      <c r="AO72" s="14" t="s">
        <v>331</v>
      </c>
      <c r="AP72" s="15" t="s">
        <v>332</v>
      </c>
    </row>
    <row r="73" spans="1:42" customFormat="1" ht="47.25" x14ac:dyDescent="0.25">
      <c r="A73">
        <v>70</v>
      </c>
      <c r="B73">
        <v>70</v>
      </c>
      <c r="C73" s="37">
        <v>66</v>
      </c>
      <c r="D73" s="3" t="s">
        <v>23</v>
      </c>
      <c r="E73" s="4">
        <v>366949</v>
      </c>
      <c r="F73" s="5" t="s">
        <v>126</v>
      </c>
      <c r="G73" s="5" t="s">
        <v>338</v>
      </c>
      <c r="H73" s="38">
        <v>35431</v>
      </c>
      <c r="I73" s="6" t="s">
        <v>339</v>
      </c>
      <c r="J73" s="7" t="s">
        <v>27</v>
      </c>
      <c r="K73" s="8" t="s">
        <v>28</v>
      </c>
      <c r="L73" s="9">
        <v>45</v>
      </c>
      <c r="M73" s="10">
        <v>846</v>
      </c>
      <c r="N73" s="10">
        <v>1050</v>
      </c>
      <c r="O73" s="11">
        <f t="shared" si="8"/>
        <v>16.114285714285714</v>
      </c>
      <c r="P73" s="10">
        <v>812</v>
      </c>
      <c r="Q73" s="10">
        <v>1100</v>
      </c>
      <c r="R73" s="11">
        <f t="shared" si="9"/>
        <v>14.763636363636364</v>
      </c>
      <c r="S73" s="10" t="s">
        <v>29</v>
      </c>
      <c r="T73" s="10" t="s">
        <v>29</v>
      </c>
      <c r="U73" s="11">
        <v>0</v>
      </c>
      <c r="V73" s="10">
        <v>3.68</v>
      </c>
      <c r="W73" s="10">
        <v>4</v>
      </c>
      <c r="X73" s="11"/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40">
        <f t="shared" si="10"/>
        <v>75.877922077922079</v>
      </c>
      <c r="AO73" s="14" t="s">
        <v>152</v>
      </c>
      <c r="AP73" s="15" t="s">
        <v>340</v>
      </c>
    </row>
    <row r="74" spans="1:42" customFormat="1" ht="47.25" x14ac:dyDescent="0.25">
      <c r="A74">
        <v>71</v>
      </c>
      <c r="B74">
        <v>71</v>
      </c>
      <c r="C74" s="37">
        <v>68</v>
      </c>
      <c r="D74" s="3" t="s">
        <v>23</v>
      </c>
      <c r="E74" s="4">
        <v>381459</v>
      </c>
      <c r="F74" s="5" t="s">
        <v>346</v>
      </c>
      <c r="G74" s="5" t="s">
        <v>347</v>
      </c>
      <c r="H74" s="38">
        <v>34804</v>
      </c>
      <c r="I74" s="6" t="s">
        <v>348</v>
      </c>
      <c r="J74" s="7" t="s">
        <v>27</v>
      </c>
      <c r="K74" s="8" t="s">
        <v>28</v>
      </c>
      <c r="L74" s="9">
        <v>42</v>
      </c>
      <c r="M74" s="10">
        <v>622</v>
      </c>
      <c r="N74" s="10">
        <v>1050</v>
      </c>
      <c r="O74" s="11">
        <f t="shared" si="8"/>
        <v>11.847619047619048</v>
      </c>
      <c r="P74" s="10">
        <v>639</v>
      </c>
      <c r="Q74" s="10">
        <v>1100</v>
      </c>
      <c r="R74" s="11">
        <f t="shared" si="9"/>
        <v>11.618181818181819</v>
      </c>
      <c r="S74" s="10">
        <v>231</v>
      </c>
      <c r="T74" s="10">
        <v>550</v>
      </c>
      <c r="U74" s="11">
        <f>S74*20/T74</f>
        <v>8.4</v>
      </c>
      <c r="V74" s="10" t="s">
        <v>29</v>
      </c>
      <c r="W74" s="10" t="s">
        <v>29</v>
      </c>
      <c r="X74" s="11">
        <v>0</v>
      </c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40">
        <f t="shared" si="10"/>
        <v>73.865800865800878</v>
      </c>
      <c r="AO74" s="14" t="s">
        <v>349</v>
      </c>
      <c r="AP74" s="15" t="s">
        <v>350</v>
      </c>
    </row>
    <row r="75" spans="1:42" customFormat="1" ht="47.25" x14ac:dyDescent="0.25">
      <c r="A75">
        <v>72</v>
      </c>
      <c r="B75">
        <v>72</v>
      </c>
      <c r="C75" s="37">
        <v>70</v>
      </c>
      <c r="D75" s="3" t="s">
        <v>23</v>
      </c>
      <c r="E75" s="4">
        <v>382521</v>
      </c>
      <c r="F75" s="5" t="s">
        <v>272</v>
      </c>
      <c r="G75" s="5" t="s">
        <v>356</v>
      </c>
      <c r="H75" s="38">
        <v>34431</v>
      </c>
      <c r="I75" s="6" t="s">
        <v>357</v>
      </c>
      <c r="J75" s="7" t="s">
        <v>27</v>
      </c>
      <c r="K75" s="8" t="s">
        <v>28</v>
      </c>
      <c r="L75" s="9">
        <v>45</v>
      </c>
      <c r="M75" s="10">
        <v>749</v>
      </c>
      <c r="N75" s="10">
        <v>1050</v>
      </c>
      <c r="O75" s="11">
        <f t="shared" si="8"/>
        <v>14.266666666666667</v>
      </c>
      <c r="P75" s="10">
        <v>751</v>
      </c>
      <c r="Q75" s="10">
        <v>1100</v>
      </c>
      <c r="R75" s="11">
        <f t="shared" si="9"/>
        <v>13.654545454545454</v>
      </c>
      <c r="S75" s="10" t="s">
        <v>29</v>
      </c>
      <c r="T75" s="10" t="s">
        <v>29</v>
      </c>
      <c r="U75" s="11">
        <v>0</v>
      </c>
      <c r="V75" s="10">
        <v>3.1</v>
      </c>
      <c r="W75" s="10">
        <v>4</v>
      </c>
      <c r="X75" s="11"/>
      <c r="Y75" s="10" t="s">
        <v>29</v>
      </c>
      <c r="Z75" s="10" t="s">
        <v>29</v>
      </c>
      <c r="AA75" s="12">
        <v>0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40">
        <f t="shared" si="10"/>
        <v>72.921212121212122</v>
      </c>
      <c r="AO75" s="14" t="s">
        <v>358</v>
      </c>
      <c r="AP75" s="15" t="s">
        <v>359</v>
      </c>
    </row>
    <row r="76" spans="1:42" customFormat="1" ht="47.25" x14ac:dyDescent="0.25">
      <c r="A76">
        <v>73</v>
      </c>
      <c r="B76">
        <v>73</v>
      </c>
      <c r="C76" s="37">
        <v>71</v>
      </c>
      <c r="D76" s="3" t="s">
        <v>23</v>
      </c>
      <c r="E76" s="4">
        <v>381204</v>
      </c>
      <c r="F76" s="5" t="s">
        <v>360</v>
      </c>
      <c r="G76" s="5" t="s">
        <v>361</v>
      </c>
      <c r="H76" s="38">
        <v>34095</v>
      </c>
      <c r="I76" s="6" t="s">
        <v>362</v>
      </c>
      <c r="J76" s="7" t="s">
        <v>27</v>
      </c>
      <c r="K76" s="8" t="s">
        <v>28</v>
      </c>
      <c r="L76" s="9">
        <v>45</v>
      </c>
      <c r="M76" s="10">
        <v>749</v>
      </c>
      <c r="N76" s="10">
        <v>1050</v>
      </c>
      <c r="O76" s="11">
        <f t="shared" si="8"/>
        <v>14.266666666666667</v>
      </c>
      <c r="P76" s="10">
        <v>709</v>
      </c>
      <c r="Q76" s="10">
        <v>1100</v>
      </c>
      <c r="R76" s="11">
        <f t="shared" si="9"/>
        <v>12.890909090909091</v>
      </c>
      <c r="S76" s="10" t="s">
        <v>29</v>
      </c>
      <c r="T76" s="10" t="s">
        <v>29</v>
      </c>
      <c r="U76" s="11">
        <v>0</v>
      </c>
      <c r="V76" s="10" t="s">
        <v>29</v>
      </c>
      <c r="W76" s="10" t="s">
        <v>29</v>
      </c>
      <c r="X76" s="11">
        <v>0</v>
      </c>
      <c r="Y76" s="10">
        <v>3.4</v>
      </c>
      <c r="Z76" s="10">
        <v>4</v>
      </c>
      <c r="AA76" s="12"/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40">
        <f t="shared" si="10"/>
        <v>72.157575757575756</v>
      </c>
      <c r="AO76" s="14" t="s">
        <v>363</v>
      </c>
      <c r="AP76" s="15" t="s">
        <v>364</v>
      </c>
    </row>
    <row r="77" spans="1:42" customFormat="1" ht="78.75" x14ac:dyDescent="0.25">
      <c r="A77">
        <v>74</v>
      </c>
      <c r="B77">
        <v>74</v>
      </c>
      <c r="C77" s="37">
        <v>73</v>
      </c>
      <c r="D77" s="3" t="s">
        <v>23</v>
      </c>
      <c r="E77" s="4">
        <v>381727</v>
      </c>
      <c r="F77" s="5" t="s">
        <v>370</v>
      </c>
      <c r="G77" s="5" t="s">
        <v>371</v>
      </c>
      <c r="H77" s="38">
        <v>35890</v>
      </c>
      <c r="I77" s="6" t="s">
        <v>372</v>
      </c>
      <c r="J77" s="7" t="s">
        <v>27</v>
      </c>
      <c r="K77" s="8" t="s">
        <v>28</v>
      </c>
      <c r="L77" s="9">
        <v>42</v>
      </c>
      <c r="M77" s="10">
        <v>824</v>
      </c>
      <c r="N77" s="10">
        <v>1100</v>
      </c>
      <c r="O77" s="11">
        <f t="shared" si="8"/>
        <v>14.981818181818182</v>
      </c>
      <c r="P77" s="10">
        <v>770</v>
      </c>
      <c r="Q77" s="10">
        <v>1100</v>
      </c>
      <c r="R77" s="11">
        <f t="shared" si="9"/>
        <v>14</v>
      </c>
      <c r="S77" s="10" t="s">
        <v>29</v>
      </c>
      <c r="T77" s="10" t="s">
        <v>29</v>
      </c>
      <c r="U77" s="11">
        <v>0</v>
      </c>
      <c r="V77" s="10">
        <v>3.83</v>
      </c>
      <c r="W77" s="10">
        <v>4</v>
      </c>
      <c r="X77" s="11"/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40">
        <f t="shared" si="10"/>
        <v>70.981818181818184</v>
      </c>
      <c r="AO77" s="14" t="s">
        <v>373</v>
      </c>
      <c r="AP77" s="15" t="s">
        <v>374</v>
      </c>
    </row>
    <row r="78" spans="1:42" customFormat="1" ht="63" x14ac:dyDescent="0.25">
      <c r="A78">
        <v>75</v>
      </c>
      <c r="B78">
        <v>75</v>
      </c>
      <c r="C78" s="37">
        <v>75</v>
      </c>
      <c r="D78" s="3" t="s">
        <v>23</v>
      </c>
      <c r="E78" s="4">
        <v>381256</v>
      </c>
      <c r="F78" s="5" t="s">
        <v>380</v>
      </c>
      <c r="G78" s="5" t="s">
        <v>381</v>
      </c>
      <c r="H78" s="38">
        <v>34088</v>
      </c>
      <c r="I78" s="6" t="s">
        <v>382</v>
      </c>
      <c r="J78" s="7" t="s">
        <v>27</v>
      </c>
      <c r="K78" s="8" t="s">
        <v>28</v>
      </c>
      <c r="L78" s="9">
        <v>46</v>
      </c>
      <c r="M78" s="10">
        <v>572</v>
      </c>
      <c r="N78" s="10">
        <v>1050</v>
      </c>
      <c r="O78" s="11">
        <f t="shared" si="8"/>
        <v>10.895238095238096</v>
      </c>
      <c r="P78" s="10">
        <v>698</v>
      </c>
      <c r="Q78" s="10">
        <v>1100</v>
      </c>
      <c r="R78" s="11">
        <f t="shared" si="9"/>
        <v>12.690909090909091</v>
      </c>
      <c r="S78" s="10" t="s">
        <v>29</v>
      </c>
      <c r="T78" s="10" t="s">
        <v>29</v>
      </c>
      <c r="U78" s="11">
        <v>0</v>
      </c>
      <c r="V78" s="10">
        <v>3.4</v>
      </c>
      <c r="W78" s="10">
        <v>4</v>
      </c>
      <c r="X78" s="11"/>
      <c r="Y78" s="10" t="s">
        <v>29</v>
      </c>
      <c r="Z78" s="10" t="s">
        <v>29</v>
      </c>
      <c r="AA78" s="12">
        <v>0</v>
      </c>
      <c r="AB78" s="10" t="s">
        <v>29</v>
      </c>
      <c r="AC78" s="10" t="s">
        <v>29</v>
      </c>
      <c r="AD78" s="11">
        <v>0</v>
      </c>
      <c r="AE78" s="10" t="s">
        <v>29</v>
      </c>
      <c r="AF78" s="10" t="s">
        <v>29</v>
      </c>
      <c r="AG78" s="13">
        <v>0</v>
      </c>
      <c r="AH78" s="10" t="s">
        <v>29</v>
      </c>
      <c r="AI78" s="10" t="s">
        <v>29</v>
      </c>
      <c r="AJ78" s="13">
        <v>0</v>
      </c>
      <c r="AK78" s="10" t="s">
        <v>29</v>
      </c>
      <c r="AL78" s="10" t="s">
        <v>29</v>
      </c>
      <c r="AM78" s="13">
        <v>0</v>
      </c>
      <c r="AN78" s="40">
        <f t="shared" si="10"/>
        <v>69.586147186147187</v>
      </c>
      <c r="AO78" s="14" t="s">
        <v>383</v>
      </c>
      <c r="AP78" s="15" t="s">
        <v>384</v>
      </c>
    </row>
    <row r="79" spans="1:42" customFormat="1" ht="47.25" x14ac:dyDescent="0.25">
      <c r="A79">
        <v>76</v>
      </c>
      <c r="B79">
        <v>76</v>
      </c>
      <c r="C79" s="37">
        <v>76</v>
      </c>
      <c r="D79" s="3" t="s">
        <v>23</v>
      </c>
      <c r="E79" s="4">
        <v>381832</v>
      </c>
      <c r="F79" s="5" t="s">
        <v>385</v>
      </c>
      <c r="G79" s="5" t="s">
        <v>386</v>
      </c>
      <c r="H79" s="38">
        <v>36251</v>
      </c>
      <c r="I79" s="6" t="s">
        <v>387</v>
      </c>
      <c r="J79" s="7" t="s">
        <v>27</v>
      </c>
      <c r="K79" s="8" t="s">
        <v>28</v>
      </c>
      <c r="L79" s="9">
        <v>40</v>
      </c>
      <c r="M79" s="10">
        <v>744</v>
      </c>
      <c r="N79" s="10">
        <v>1100</v>
      </c>
      <c r="O79" s="11">
        <f t="shared" si="8"/>
        <v>13.527272727272727</v>
      </c>
      <c r="P79" s="10">
        <v>722</v>
      </c>
      <c r="Q79" s="10">
        <v>1100</v>
      </c>
      <c r="R79" s="11">
        <f t="shared" si="9"/>
        <v>13.127272727272727</v>
      </c>
      <c r="S79" s="10" t="s">
        <v>29</v>
      </c>
      <c r="T79" s="10" t="s">
        <v>29</v>
      </c>
      <c r="U79" s="11">
        <v>0</v>
      </c>
      <c r="V79" s="10" t="s">
        <v>29</v>
      </c>
      <c r="W79" s="10" t="s">
        <v>29</v>
      </c>
      <c r="X79" s="11">
        <v>0</v>
      </c>
      <c r="Y79" s="10" t="s">
        <v>29</v>
      </c>
      <c r="Z79" s="10" t="s">
        <v>29</v>
      </c>
      <c r="AA79" s="12">
        <v>0</v>
      </c>
      <c r="AB79" s="10" t="s">
        <v>29</v>
      </c>
      <c r="AC79" s="10" t="s">
        <v>29</v>
      </c>
      <c r="AD79" s="11">
        <v>0</v>
      </c>
      <c r="AE79" s="10" t="s">
        <v>29</v>
      </c>
      <c r="AF79" s="10" t="s">
        <v>29</v>
      </c>
      <c r="AG79" s="13">
        <v>0</v>
      </c>
      <c r="AH79" s="10" t="s">
        <v>29</v>
      </c>
      <c r="AI79" s="10" t="s">
        <v>29</v>
      </c>
      <c r="AJ79" s="13">
        <v>0</v>
      </c>
      <c r="AK79" s="10" t="s">
        <v>29</v>
      </c>
      <c r="AL79" s="10" t="s">
        <v>29</v>
      </c>
      <c r="AM79" s="13">
        <v>0</v>
      </c>
      <c r="AN79" s="40">
        <f t="shared" si="10"/>
        <v>66.654545454545456</v>
      </c>
      <c r="AO79" s="14" t="s">
        <v>388</v>
      </c>
      <c r="AP79" s="15" t="s">
        <v>389</v>
      </c>
    </row>
    <row r="80" spans="1:42" customFormat="1" ht="47.25" x14ac:dyDescent="0.25">
      <c r="A80">
        <v>77</v>
      </c>
      <c r="B80">
        <v>77</v>
      </c>
      <c r="C80" s="37">
        <v>77</v>
      </c>
      <c r="D80" s="3" t="s">
        <v>23</v>
      </c>
      <c r="E80" s="4">
        <v>381793</v>
      </c>
      <c r="F80" s="5" t="s">
        <v>390</v>
      </c>
      <c r="G80" s="5" t="s">
        <v>391</v>
      </c>
      <c r="H80" s="38">
        <v>35796</v>
      </c>
      <c r="I80" s="6" t="s">
        <v>392</v>
      </c>
      <c r="J80" s="7" t="s">
        <v>27</v>
      </c>
      <c r="K80" s="8" t="s">
        <v>28</v>
      </c>
      <c r="L80" s="9">
        <v>49</v>
      </c>
      <c r="M80" s="10" t="s">
        <v>29</v>
      </c>
      <c r="N80" s="10" t="s">
        <v>29</v>
      </c>
      <c r="O80" s="11">
        <v>0</v>
      </c>
      <c r="P80" s="10" t="s">
        <v>29</v>
      </c>
      <c r="Q80" s="10" t="s">
        <v>29</v>
      </c>
      <c r="R80" s="11">
        <v>0</v>
      </c>
      <c r="S80" s="10" t="s">
        <v>29</v>
      </c>
      <c r="T80" s="10" t="s">
        <v>29</v>
      </c>
      <c r="U80" s="11">
        <v>0</v>
      </c>
      <c r="V80" s="10" t="s">
        <v>29</v>
      </c>
      <c r="W80" s="10" t="s">
        <v>29</v>
      </c>
      <c r="X80" s="11">
        <v>0</v>
      </c>
      <c r="Y80" s="10" t="s">
        <v>29</v>
      </c>
      <c r="Z80" s="10" t="s">
        <v>29</v>
      </c>
      <c r="AA80" s="12">
        <v>0</v>
      </c>
      <c r="AB80" s="10" t="s">
        <v>29</v>
      </c>
      <c r="AC80" s="10" t="s">
        <v>29</v>
      </c>
      <c r="AD80" s="11">
        <v>0</v>
      </c>
      <c r="AE80" s="10" t="s">
        <v>29</v>
      </c>
      <c r="AF80" s="10" t="s">
        <v>29</v>
      </c>
      <c r="AG80" s="13">
        <v>0</v>
      </c>
      <c r="AH80" s="10" t="s">
        <v>29</v>
      </c>
      <c r="AI80" s="10" t="s">
        <v>29</v>
      </c>
      <c r="AJ80" s="13">
        <v>0</v>
      </c>
      <c r="AK80" s="10" t="s">
        <v>29</v>
      </c>
      <c r="AL80" s="10" t="s">
        <v>29</v>
      </c>
      <c r="AM80" s="13">
        <v>0</v>
      </c>
      <c r="AN80" s="40">
        <f t="shared" si="10"/>
        <v>49</v>
      </c>
      <c r="AO80" s="14" t="s">
        <v>393</v>
      </c>
      <c r="AP80" s="15" t="s">
        <v>394</v>
      </c>
    </row>
    <row r="81" spans="4:42" x14ac:dyDescent="0.25">
      <c r="D81" s="16"/>
      <c r="E81" s="17"/>
      <c r="F81" s="18"/>
      <c r="G81" s="18"/>
      <c r="H81" s="18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</row>
    <row r="82" spans="4:42" x14ac:dyDescent="0.25">
      <c r="D82" s="16"/>
      <c r="E82" s="17"/>
      <c r="F82" s="18"/>
      <c r="G82" s="18"/>
      <c r="H82" s="18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</row>
    <row r="83" spans="4:42" x14ac:dyDescent="0.25">
      <c r="D83" s="16"/>
      <c r="E83" s="17"/>
      <c r="F83" s="18"/>
      <c r="G83" s="18"/>
      <c r="H83" s="18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</row>
    <row r="84" spans="4:42" x14ac:dyDescent="0.25">
      <c r="D84" s="16"/>
      <c r="E84" s="17"/>
      <c r="F84" s="18"/>
      <c r="G84" s="18"/>
      <c r="H84" s="18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</row>
    <row r="85" spans="4:42" x14ac:dyDescent="0.25">
      <c r="D85" s="16"/>
      <c r="E85" s="17"/>
      <c r="F85" s="18"/>
      <c r="G85" s="18"/>
      <c r="H85" s="18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</row>
    <row r="86" spans="4:42" x14ac:dyDescent="0.25">
      <c r="D86" s="16"/>
      <c r="E86" s="17"/>
      <c r="F86" s="18"/>
      <c r="G86" s="18"/>
      <c r="H86" s="18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</row>
    <row r="87" spans="4:42" x14ac:dyDescent="0.25">
      <c r="D87" s="16"/>
      <c r="E87" s="17"/>
      <c r="F87" s="18"/>
      <c r="G87" s="18"/>
      <c r="H87" s="18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</row>
    <row r="88" spans="4:42" x14ac:dyDescent="0.25">
      <c r="D88" s="16"/>
      <c r="E88" s="17"/>
      <c r="F88" s="18"/>
      <c r="G88" s="18"/>
      <c r="H88" s="18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</row>
    <row r="89" spans="4:42" x14ac:dyDescent="0.25">
      <c r="D89" s="16"/>
      <c r="E89" s="17"/>
      <c r="F89" s="18"/>
      <c r="G89" s="18"/>
      <c r="H89" s="18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</row>
    <row r="90" spans="4:42" x14ac:dyDescent="0.25">
      <c r="D90" s="16"/>
      <c r="E90" s="17"/>
      <c r="F90" s="18"/>
      <c r="G90" s="18"/>
      <c r="H90" s="18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</row>
    <row r="91" spans="4:42" x14ac:dyDescent="0.25">
      <c r="D91" s="16"/>
      <c r="E91" s="17"/>
      <c r="F91" s="18"/>
      <c r="G91" s="18"/>
      <c r="H91" s="18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16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22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16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30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22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18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4:42" s="27" customFormat="1" x14ac:dyDescent="0.25"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  <row r="4369" spans="4:42" s="27" customFormat="1" x14ac:dyDescent="0.25">
      <c r="D4369" s="16"/>
      <c r="E4369" s="17"/>
      <c r="F4369" s="18"/>
      <c r="G4369" s="18"/>
      <c r="H4369" s="18"/>
      <c r="I4369" s="19"/>
      <c r="J4369" s="20"/>
      <c r="K4369" s="21"/>
      <c r="L4369" s="22"/>
      <c r="M4369" s="22"/>
      <c r="N4369" s="22"/>
      <c r="O4369" s="23"/>
      <c r="P4369" s="22"/>
      <c r="Q4369" s="22"/>
      <c r="R4369" s="23"/>
      <c r="S4369" s="22"/>
      <c r="T4369" s="22"/>
      <c r="U4369" s="23"/>
      <c r="V4369" s="22"/>
      <c r="W4369" s="22"/>
      <c r="X4369" s="23"/>
      <c r="Y4369" s="22"/>
      <c r="Z4369" s="22"/>
      <c r="AA4369" s="24"/>
      <c r="AB4369" s="22"/>
      <c r="AC4369" s="22"/>
      <c r="AD4369" s="23"/>
      <c r="AE4369" s="22"/>
      <c r="AF4369" s="22"/>
      <c r="AG4369" s="25"/>
      <c r="AH4369" s="22"/>
      <c r="AI4369" s="22"/>
      <c r="AJ4369" s="25"/>
      <c r="AK4369" s="22"/>
      <c r="AL4369" s="22"/>
      <c r="AM4369" s="25"/>
      <c r="AN4369" s="26"/>
      <c r="AP4369" s="28"/>
    </row>
    <row r="4370" spans="4:42" s="27" customFormat="1" x14ac:dyDescent="0.25">
      <c r="D4370" s="16"/>
      <c r="E4370" s="17"/>
      <c r="F4370" s="18"/>
      <c r="G4370" s="18"/>
      <c r="H4370" s="18"/>
      <c r="I4370" s="19"/>
      <c r="J4370" s="20"/>
      <c r="K4370" s="21"/>
      <c r="L4370" s="22"/>
      <c r="M4370" s="22"/>
      <c r="N4370" s="22"/>
      <c r="O4370" s="23"/>
      <c r="P4370" s="22"/>
      <c r="Q4370" s="22"/>
      <c r="R4370" s="23"/>
      <c r="S4370" s="22"/>
      <c r="T4370" s="22"/>
      <c r="U4370" s="23"/>
      <c r="V4370" s="22"/>
      <c r="W4370" s="22"/>
      <c r="X4370" s="23"/>
      <c r="Y4370" s="22"/>
      <c r="Z4370" s="22"/>
      <c r="AA4370" s="24"/>
      <c r="AB4370" s="22"/>
      <c r="AC4370" s="22"/>
      <c r="AD4370" s="23"/>
      <c r="AE4370" s="22"/>
      <c r="AF4370" s="22"/>
      <c r="AG4370" s="25"/>
      <c r="AH4370" s="22"/>
      <c r="AI4370" s="22"/>
      <c r="AJ4370" s="25"/>
      <c r="AK4370" s="22"/>
      <c r="AL4370" s="22"/>
      <c r="AM4370" s="25"/>
      <c r="AN4370" s="26"/>
      <c r="AP4370" s="28"/>
    </row>
    <row r="4371" spans="4:42" s="27" customFormat="1" x14ac:dyDescent="0.25">
      <c r="D4371" s="16"/>
      <c r="E4371" s="17"/>
      <c r="F4371" s="18"/>
      <c r="G4371" s="18"/>
      <c r="H4371" s="18"/>
      <c r="I4371" s="19"/>
      <c r="J4371" s="20"/>
      <c r="K4371" s="21"/>
      <c r="L4371" s="22"/>
      <c r="M4371" s="22"/>
      <c r="N4371" s="22"/>
      <c r="O4371" s="23"/>
      <c r="P4371" s="22"/>
      <c r="Q4371" s="22"/>
      <c r="R4371" s="23"/>
      <c r="S4371" s="22"/>
      <c r="T4371" s="22"/>
      <c r="U4371" s="23"/>
      <c r="V4371" s="22"/>
      <c r="W4371" s="22"/>
      <c r="X4371" s="23"/>
      <c r="Y4371" s="22"/>
      <c r="Z4371" s="22"/>
      <c r="AA4371" s="24"/>
      <c r="AB4371" s="22"/>
      <c r="AC4371" s="22"/>
      <c r="AD4371" s="23"/>
      <c r="AE4371" s="22"/>
      <c r="AF4371" s="22"/>
      <c r="AG4371" s="25"/>
      <c r="AH4371" s="22"/>
      <c r="AI4371" s="22"/>
      <c r="AJ4371" s="25"/>
      <c r="AK4371" s="22"/>
      <c r="AL4371" s="22"/>
      <c r="AM4371" s="25"/>
      <c r="AN4371" s="26"/>
      <c r="AP4371" s="28"/>
    </row>
    <row r="4372" spans="4:42" s="27" customFormat="1" x14ac:dyDescent="0.25">
      <c r="D4372" s="16"/>
      <c r="E4372" s="17"/>
      <c r="F4372" s="18"/>
      <c r="G4372" s="18"/>
      <c r="H4372" s="18"/>
      <c r="I4372" s="19"/>
      <c r="J4372" s="20"/>
      <c r="K4372" s="21"/>
      <c r="L4372" s="22"/>
      <c r="M4372" s="22"/>
      <c r="N4372" s="22"/>
      <c r="O4372" s="23"/>
      <c r="P4372" s="22"/>
      <c r="Q4372" s="22"/>
      <c r="R4372" s="23"/>
      <c r="S4372" s="22"/>
      <c r="T4372" s="22"/>
      <c r="U4372" s="23"/>
      <c r="V4372" s="22"/>
      <c r="W4372" s="22"/>
      <c r="X4372" s="23"/>
      <c r="Y4372" s="22"/>
      <c r="Z4372" s="22"/>
      <c r="AA4372" s="24"/>
      <c r="AB4372" s="22"/>
      <c r="AC4372" s="22"/>
      <c r="AD4372" s="23"/>
      <c r="AE4372" s="22"/>
      <c r="AF4372" s="22"/>
      <c r="AG4372" s="25"/>
      <c r="AH4372" s="22"/>
      <c r="AI4372" s="22"/>
      <c r="AJ4372" s="25"/>
      <c r="AK4372" s="22"/>
      <c r="AL4372" s="22"/>
      <c r="AM4372" s="25"/>
      <c r="AN4372" s="26"/>
      <c r="AP4372" s="28"/>
    </row>
    <row r="4373" spans="4:42" s="27" customFormat="1" x14ac:dyDescent="0.25">
      <c r="D4373" s="16"/>
      <c r="E4373" s="17"/>
      <c r="F4373" s="18"/>
      <c r="G4373" s="18"/>
      <c r="H4373" s="18"/>
      <c r="I4373" s="19"/>
      <c r="J4373" s="20"/>
      <c r="K4373" s="21"/>
      <c r="L4373" s="22"/>
      <c r="M4373" s="22"/>
      <c r="N4373" s="22"/>
      <c r="O4373" s="23"/>
      <c r="P4373" s="22"/>
      <c r="Q4373" s="22"/>
      <c r="R4373" s="23"/>
      <c r="S4373" s="22"/>
      <c r="T4373" s="22"/>
      <c r="U4373" s="23"/>
      <c r="V4373" s="22"/>
      <c r="W4373" s="22"/>
      <c r="X4373" s="23"/>
      <c r="Y4373" s="22"/>
      <c r="Z4373" s="22"/>
      <c r="AA4373" s="24"/>
      <c r="AB4373" s="22"/>
      <c r="AC4373" s="22"/>
      <c r="AD4373" s="23"/>
      <c r="AE4373" s="22"/>
      <c r="AF4373" s="22"/>
      <c r="AG4373" s="25"/>
      <c r="AH4373" s="22"/>
      <c r="AI4373" s="22"/>
      <c r="AJ4373" s="25"/>
      <c r="AK4373" s="22"/>
      <c r="AL4373" s="22"/>
      <c r="AM4373" s="25"/>
      <c r="AN4373" s="26"/>
      <c r="AP4373" s="28"/>
    </row>
    <row r="4374" spans="4:42" s="27" customFormat="1" x14ac:dyDescent="0.25">
      <c r="D4374" s="16"/>
      <c r="E4374" s="17"/>
      <c r="F4374" s="18"/>
      <c r="G4374" s="18"/>
      <c r="H4374" s="18"/>
      <c r="I4374" s="19"/>
      <c r="J4374" s="20"/>
      <c r="K4374" s="21"/>
      <c r="L4374" s="22"/>
      <c r="M4374" s="22"/>
      <c r="N4374" s="22"/>
      <c r="O4374" s="23"/>
      <c r="P4374" s="22"/>
      <c r="Q4374" s="22"/>
      <c r="R4374" s="23"/>
      <c r="S4374" s="22"/>
      <c r="T4374" s="22"/>
      <c r="U4374" s="23"/>
      <c r="V4374" s="22"/>
      <c r="W4374" s="22"/>
      <c r="X4374" s="23"/>
      <c r="Y4374" s="22"/>
      <c r="Z4374" s="22"/>
      <c r="AA4374" s="24"/>
      <c r="AB4374" s="22"/>
      <c r="AC4374" s="22"/>
      <c r="AD4374" s="23"/>
      <c r="AE4374" s="22"/>
      <c r="AF4374" s="22"/>
      <c r="AG4374" s="25"/>
      <c r="AH4374" s="22"/>
      <c r="AI4374" s="22"/>
      <c r="AJ4374" s="25"/>
      <c r="AK4374" s="22"/>
      <c r="AL4374" s="22"/>
      <c r="AM4374" s="25"/>
      <c r="AN4374" s="26"/>
      <c r="AP4374" s="28"/>
    </row>
    <row r="4375" spans="4:42" s="27" customFormat="1" x14ac:dyDescent="0.25">
      <c r="D4375" s="16"/>
      <c r="E4375" s="17"/>
      <c r="F4375" s="18"/>
      <c r="G4375" s="18"/>
      <c r="H4375" s="18"/>
      <c r="I4375" s="19"/>
      <c r="J4375" s="20"/>
      <c r="K4375" s="21"/>
      <c r="L4375" s="22"/>
      <c r="M4375" s="22"/>
      <c r="N4375" s="22"/>
      <c r="O4375" s="23"/>
      <c r="P4375" s="22"/>
      <c r="Q4375" s="22"/>
      <c r="R4375" s="23"/>
      <c r="S4375" s="22"/>
      <c r="T4375" s="22"/>
      <c r="U4375" s="23"/>
      <c r="V4375" s="22"/>
      <c r="W4375" s="22"/>
      <c r="X4375" s="23"/>
      <c r="Y4375" s="22"/>
      <c r="Z4375" s="22"/>
      <c r="AA4375" s="24"/>
      <c r="AB4375" s="22"/>
      <c r="AC4375" s="22"/>
      <c r="AD4375" s="23"/>
      <c r="AE4375" s="22"/>
      <c r="AF4375" s="22"/>
      <c r="AG4375" s="25"/>
      <c r="AH4375" s="22"/>
      <c r="AI4375" s="22"/>
      <c r="AJ4375" s="25"/>
      <c r="AK4375" s="22"/>
      <c r="AL4375" s="22"/>
      <c r="AM4375" s="25"/>
      <c r="AN4375" s="26"/>
      <c r="AP4375" s="28"/>
    </row>
    <row r="4376" spans="4:42" s="27" customFormat="1" x14ac:dyDescent="0.25">
      <c r="D4376" s="16"/>
      <c r="E4376" s="17"/>
      <c r="F4376" s="18"/>
      <c r="G4376" s="18"/>
      <c r="H4376" s="18"/>
      <c r="I4376" s="19"/>
      <c r="J4376" s="20"/>
      <c r="K4376" s="21"/>
      <c r="L4376" s="22"/>
      <c r="M4376" s="22"/>
      <c r="N4376" s="22"/>
      <c r="O4376" s="23"/>
      <c r="P4376" s="22"/>
      <c r="Q4376" s="22"/>
      <c r="R4376" s="23"/>
      <c r="S4376" s="22"/>
      <c r="T4376" s="22"/>
      <c r="U4376" s="23"/>
      <c r="V4376" s="22"/>
      <c r="W4376" s="22"/>
      <c r="X4376" s="23"/>
      <c r="Y4376" s="22"/>
      <c r="Z4376" s="22"/>
      <c r="AA4376" s="24"/>
      <c r="AB4376" s="22"/>
      <c r="AC4376" s="22"/>
      <c r="AD4376" s="23"/>
      <c r="AE4376" s="22"/>
      <c r="AF4376" s="22"/>
      <c r="AG4376" s="25"/>
      <c r="AH4376" s="22"/>
      <c r="AI4376" s="22"/>
      <c r="AJ4376" s="25"/>
      <c r="AK4376" s="22"/>
      <c r="AL4376" s="22"/>
      <c r="AM4376" s="25"/>
      <c r="AN4376" s="26"/>
      <c r="AP4376" s="28"/>
    </row>
    <row r="4377" spans="4:42" s="27" customFormat="1" x14ac:dyDescent="0.25">
      <c r="D4377" s="16"/>
      <c r="E4377" s="17"/>
      <c r="F4377" s="18"/>
      <c r="G4377" s="18"/>
      <c r="H4377" s="18"/>
      <c r="I4377" s="19"/>
      <c r="J4377" s="20"/>
      <c r="K4377" s="21"/>
      <c r="L4377" s="22"/>
      <c r="M4377" s="22"/>
      <c r="N4377" s="22"/>
      <c r="O4377" s="23"/>
      <c r="P4377" s="22"/>
      <c r="Q4377" s="22"/>
      <c r="R4377" s="23"/>
      <c r="S4377" s="22"/>
      <c r="T4377" s="22"/>
      <c r="U4377" s="23"/>
      <c r="V4377" s="22"/>
      <c r="W4377" s="22"/>
      <c r="X4377" s="23"/>
      <c r="Y4377" s="22"/>
      <c r="Z4377" s="22"/>
      <c r="AA4377" s="24"/>
      <c r="AB4377" s="22"/>
      <c r="AC4377" s="22"/>
      <c r="AD4377" s="23"/>
      <c r="AE4377" s="22"/>
      <c r="AF4377" s="22"/>
      <c r="AG4377" s="25"/>
      <c r="AH4377" s="22"/>
      <c r="AI4377" s="22"/>
      <c r="AJ4377" s="25"/>
      <c r="AK4377" s="22"/>
      <c r="AL4377" s="22"/>
      <c r="AM4377" s="25"/>
      <c r="AN4377" s="26"/>
      <c r="AP4377" s="28"/>
    </row>
    <row r="4378" spans="4:42" s="27" customFormat="1" x14ac:dyDescent="0.25">
      <c r="D4378" s="16"/>
      <c r="E4378" s="17"/>
      <c r="F4378" s="18"/>
      <c r="G4378" s="18"/>
      <c r="H4378" s="18"/>
      <c r="I4378" s="19"/>
      <c r="J4378" s="20"/>
      <c r="K4378" s="21"/>
      <c r="L4378" s="22"/>
      <c r="M4378" s="22"/>
      <c r="N4378" s="22"/>
      <c r="O4378" s="23"/>
      <c r="P4378" s="22"/>
      <c r="Q4378" s="22"/>
      <c r="R4378" s="23"/>
      <c r="S4378" s="22"/>
      <c r="T4378" s="22"/>
      <c r="U4378" s="23"/>
      <c r="V4378" s="22"/>
      <c r="W4378" s="22"/>
      <c r="X4378" s="23"/>
      <c r="Y4378" s="22"/>
      <c r="Z4378" s="22"/>
      <c r="AA4378" s="24"/>
      <c r="AB4378" s="22"/>
      <c r="AC4378" s="22"/>
      <c r="AD4378" s="23"/>
      <c r="AE4378" s="22"/>
      <c r="AF4378" s="22"/>
      <c r="AG4378" s="25"/>
      <c r="AH4378" s="22"/>
      <c r="AI4378" s="22"/>
      <c r="AJ4378" s="25"/>
      <c r="AK4378" s="22"/>
      <c r="AL4378" s="22"/>
      <c r="AM4378" s="25"/>
      <c r="AN4378" s="26"/>
      <c r="AP4378" s="28"/>
    </row>
    <row r="4379" spans="4:42" s="27" customFormat="1" x14ac:dyDescent="0.25">
      <c r="D4379" s="16"/>
      <c r="E4379" s="17"/>
      <c r="F4379" s="18"/>
      <c r="G4379" s="18"/>
      <c r="H4379" s="18"/>
      <c r="I4379" s="19"/>
      <c r="J4379" s="20"/>
      <c r="K4379" s="21"/>
      <c r="L4379" s="22"/>
      <c r="M4379" s="22"/>
      <c r="N4379" s="22"/>
      <c r="O4379" s="23"/>
      <c r="P4379" s="22"/>
      <c r="Q4379" s="22"/>
      <c r="R4379" s="23"/>
      <c r="S4379" s="22"/>
      <c r="T4379" s="22"/>
      <c r="U4379" s="23"/>
      <c r="V4379" s="22"/>
      <c r="W4379" s="22"/>
      <c r="X4379" s="23"/>
      <c r="Y4379" s="22"/>
      <c r="Z4379" s="22"/>
      <c r="AA4379" s="24"/>
      <c r="AB4379" s="22"/>
      <c r="AC4379" s="22"/>
      <c r="AD4379" s="23"/>
      <c r="AE4379" s="22"/>
      <c r="AF4379" s="22"/>
      <c r="AG4379" s="25"/>
      <c r="AH4379" s="22"/>
      <c r="AI4379" s="22"/>
      <c r="AJ4379" s="25"/>
      <c r="AK4379" s="22"/>
      <c r="AL4379" s="22"/>
      <c r="AM4379" s="25"/>
      <c r="AN4379" s="26"/>
      <c r="AP4379" s="28"/>
    </row>
    <row r="4380" spans="4:42" s="27" customFormat="1" x14ac:dyDescent="0.25">
      <c r="D4380" s="16"/>
      <c r="E4380" s="17"/>
      <c r="F4380" s="18"/>
      <c r="G4380" s="18"/>
      <c r="H4380" s="18"/>
      <c r="I4380" s="19"/>
      <c r="J4380" s="20"/>
      <c r="K4380" s="21"/>
      <c r="L4380" s="22"/>
      <c r="M4380" s="22"/>
      <c r="N4380" s="22"/>
      <c r="O4380" s="23"/>
      <c r="P4380" s="22"/>
      <c r="Q4380" s="22"/>
      <c r="R4380" s="23"/>
      <c r="S4380" s="22"/>
      <c r="T4380" s="22"/>
      <c r="U4380" s="23"/>
      <c r="V4380" s="22"/>
      <c r="W4380" s="22"/>
      <c r="X4380" s="23"/>
      <c r="Y4380" s="22"/>
      <c r="Z4380" s="22"/>
      <c r="AA4380" s="24"/>
      <c r="AB4380" s="22"/>
      <c r="AC4380" s="22"/>
      <c r="AD4380" s="23"/>
      <c r="AE4380" s="22"/>
      <c r="AF4380" s="22"/>
      <c r="AG4380" s="25"/>
      <c r="AH4380" s="22"/>
      <c r="AI4380" s="22"/>
      <c r="AJ4380" s="25"/>
      <c r="AK4380" s="22"/>
      <c r="AL4380" s="22"/>
      <c r="AM4380" s="25"/>
      <c r="AN4380" s="26"/>
      <c r="AP4380" s="28"/>
    </row>
    <row r="4381" spans="4:42" s="27" customFormat="1" x14ac:dyDescent="0.25">
      <c r="D4381" s="16"/>
      <c r="E4381" s="17"/>
      <c r="F4381" s="18"/>
      <c r="G4381" s="18"/>
      <c r="H4381" s="18"/>
      <c r="I4381" s="19"/>
      <c r="J4381" s="20"/>
      <c r="K4381" s="21"/>
      <c r="L4381" s="22"/>
      <c r="M4381" s="22"/>
      <c r="N4381" s="22"/>
      <c r="O4381" s="23"/>
      <c r="P4381" s="22"/>
      <c r="Q4381" s="22"/>
      <c r="R4381" s="23"/>
      <c r="S4381" s="22"/>
      <c r="T4381" s="22"/>
      <c r="U4381" s="23"/>
      <c r="V4381" s="22"/>
      <c r="W4381" s="22"/>
      <c r="X4381" s="23"/>
      <c r="Y4381" s="22"/>
      <c r="Z4381" s="22"/>
      <c r="AA4381" s="24"/>
      <c r="AB4381" s="22"/>
      <c r="AC4381" s="22"/>
      <c r="AD4381" s="23"/>
      <c r="AE4381" s="22"/>
      <c r="AF4381" s="22"/>
      <c r="AG4381" s="25"/>
      <c r="AH4381" s="22"/>
      <c r="AI4381" s="22"/>
      <c r="AJ4381" s="25"/>
      <c r="AK4381" s="22"/>
      <c r="AL4381" s="22"/>
      <c r="AM4381" s="25"/>
      <c r="AN4381" s="26"/>
      <c r="AP4381" s="28"/>
    </row>
    <row r="4382" spans="4:42" s="27" customFormat="1" x14ac:dyDescent="0.25">
      <c r="D4382" s="16"/>
      <c r="E4382" s="17"/>
      <c r="F4382" s="18"/>
      <c r="G4382" s="18"/>
      <c r="H4382" s="18"/>
      <c r="I4382" s="19"/>
      <c r="J4382" s="20"/>
      <c r="K4382" s="21"/>
      <c r="L4382" s="22"/>
      <c r="M4382" s="22"/>
      <c r="N4382" s="22"/>
      <c r="O4382" s="23"/>
      <c r="P4382" s="22"/>
      <c r="Q4382" s="22"/>
      <c r="R4382" s="23"/>
      <c r="S4382" s="22"/>
      <c r="T4382" s="22"/>
      <c r="U4382" s="23"/>
      <c r="V4382" s="22"/>
      <c r="W4382" s="22"/>
      <c r="X4382" s="23"/>
      <c r="Y4382" s="22"/>
      <c r="Z4382" s="22"/>
      <c r="AA4382" s="24"/>
      <c r="AB4382" s="22"/>
      <c r="AC4382" s="22"/>
      <c r="AD4382" s="23"/>
      <c r="AE4382" s="22"/>
      <c r="AF4382" s="22"/>
      <c r="AG4382" s="25"/>
      <c r="AH4382" s="22"/>
      <c r="AI4382" s="22"/>
      <c r="AJ4382" s="25"/>
      <c r="AK4382" s="22"/>
      <c r="AL4382" s="22"/>
      <c r="AM4382" s="25"/>
      <c r="AN4382" s="26"/>
      <c r="AP4382" s="28"/>
    </row>
    <row r="4383" spans="4:42" s="27" customFormat="1" x14ac:dyDescent="0.25">
      <c r="D4383" s="16"/>
      <c r="E4383" s="17"/>
      <c r="F4383" s="18"/>
      <c r="G4383" s="18"/>
      <c r="H4383" s="18"/>
      <c r="I4383" s="19"/>
      <c r="J4383" s="20"/>
      <c r="K4383" s="21"/>
      <c r="L4383" s="22"/>
      <c r="M4383" s="22"/>
      <c r="N4383" s="22"/>
      <c r="O4383" s="23"/>
      <c r="P4383" s="22"/>
      <c r="Q4383" s="22"/>
      <c r="R4383" s="23"/>
      <c r="S4383" s="22"/>
      <c r="T4383" s="22"/>
      <c r="U4383" s="23"/>
      <c r="V4383" s="22"/>
      <c r="W4383" s="22"/>
      <c r="X4383" s="23"/>
      <c r="Y4383" s="22"/>
      <c r="Z4383" s="22"/>
      <c r="AA4383" s="24"/>
      <c r="AB4383" s="22"/>
      <c r="AC4383" s="22"/>
      <c r="AD4383" s="23"/>
      <c r="AE4383" s="22"/>
      <c r="AF4383" s="22"/>
      <c r="AG4383" s="25"/>
      <c r="AH4383" s="22"/>
      <c r="AI4383" s="22"/>
      <c r="AJ4383" s="25"/>
      <c r="AK4383" s="22"/>
      <c r="AL4383" s="22"/>
      <c r="AM4383" s="25"/>
      <c r="AN4383" s="26"/>
      <c r="AP4383" s="28"/>
    </row>
    <row r="4384" spans="4:42" s="27" customFormat="1" x14ac:dyDescent="0.25">
      <c r="D4384" s="16"/>
      <c r="E4384" s="17"/>
      <c r="F4384" s="18"/>
      <c r="G4384" s="18"/>
      <c r="H4384" s="18"/>
      <c r="I4384" s="19"/>
      <c r="J4384" s="20"/>
      <c r="K4384" s="21"/>
      <c r="L4384" s="22"/>
      <c r="M4384" s="22"/>
      <c r="N4384" s="22"/>
      <c r="O4384" s="23"/>
      <c r="P4384" s="22"/>
      <c r="Q4384" s="22"/>
      <c r="R4384" s="23"/>
      <c r="S4384" s="22"/>
      <c r="T4384" s="22"/>
      <c r="U4384" s="23"/>
      <c r="V4384" s="22"/>
      <c r="W4384" s="22"/>
      <c r="X4384" s="23"/>
      <c r="Y4384" s="22"/>
      <c r="Z4384" s="22"/>
      <c r="AA4384" s="24"/>
      <c r="AB4384" s="22"/>
      <c r="AC4384" s="22"/>
      <c r="AD4384" s="23"/>
      <c r="AE4384" s="22"/>
      <c r="AF4384" s="22"/>
      <c r="AG4384" s="25"/>
      <c r="AH4384" s="22"/>
      <c r="AI4384" s="22"/>
      <c r="AJ4384" s="25"/>
      <c r="AK4384" s="22"/>
      <c r="AL4384" s="22"/>
      <c r="AM4384" s="25"/>
      <c r="AN4384" s="26"/>
      <c r="AP4384" s="28"/>
    </row>
    <row r="4385" spans="4:42" s="27" customFormat="1" x14ac:dyDescent="0.25">
      <c r="D4385" s="16"/>
      <c r="E4385" s="17"/>
      <c r="F4385" s="18"/>
      <c r="G4385" s="18"/>
      <c r="H4385" s="18"/>
      <c r="I4385" s="19"/>
      <c r="J4385" s="20"/>
      <c r="K4385" s="21"/>
      <c r="L4385" s="22"/>
      <c r="M4385" s="22"/>
      <c r="N4385" s="22"/>
      <c r="O4385" s="23"/>
      <c r="P4385" s="22"/>
      <c r="Q4385" s="22"/>
      <c r="R4385" s="23"/>
      <c r="S4385" s="22"/>
      <c r="T4385" s="22"/>
      <c r="U4385" s="23"/>
      <c r="V4385" s="22"/>
      <c r="W4385" s="22"/>
      <c r="X4385" s="23"/>
      <c r="Y4385" s="22"/>
      <c r="Z4385" s="22"/>
      <c r="AA4385" s="24"/>
      <c r="AB4385" s="22"/>
      <c r="AC4385" s="22"/>
      <c r="AD4385" s="23"/>
      <c r="AE4385" s="22"/>
      <c r="AF4385" s="22"/>
      <c r="AG4385" s="25"/>
      <c r="AH4385" s="22"/>
      <c r="AI4385" s="22"/>
      <c r="AJ4385" s="25"/>
      <c r="AK4385" s="22"/>
      <c r="AL4385" s="22"/>
      <c r="AM4385" s="25"/>
      <c r="AN4385" s="26"/>
      <c r="AP4385" s="28"/>
    </row>
    <row r="4386" spans="4:42" s="27" customFormat="1" x14ac:dyDescent="0.25">
      <c r="D4386" s="16"/>
      <c r="E4386" s="17"/>
      <c r="F4386" s="18"/>
      <c r="G4386" s="18"/>
      <c r="H4386" s="18"/>
      <c r="I4386" s="19"/>
      <c r="J4386" s="20"/>
      <c r="K4386" s="21"/>
      <c r="L4386" s="22"/>
      <c r="M4386" s="22"/>
      <c r="N4386" s="22"/>
      <c r="O4386" s="23"/>
      <c r="P4386" s="22"/>
      <c r="Q4386" s="22"/>
      <c r="R4386" s="23"/>
      <c r="S4386" s="22"/>
      <c r="T4386" s="22"/>
      <c r="U4386" s="23"/>
      <c r="V4386" s="22"/>
      <c r="W4386" s="22"/>
      <c r="X4386" s="23"/>
      <c r="Y4386" s="22"/>
      <c r="Z4386" s="22"/>
      <c r="AA4386" s="24"/>
      <c r="AB4386" s="22"/>
      <c r="AC4386" s="22"/>
      <c r="AD4386" s="23"/>
      <c r="AE4386" s="22"/>
      <c r="AF4386" s="22"/>
      <c r="AG4386" s="25"/>
      <c r="AH4386" s="22"/>
      <c r="AI4386" s="22"/>
      <c r="AJ4386" s="25"/>
      <c r="AK4386" s="22"/>
      <c r="AL4386" s="22"/>
      <c r="AM4386" s="25"/>
      <c r="AN4386" s="26"/>
      <c r="AP4386" s="28"/>
    </row>
    <row r="4387" spans="4:42" s="27" customFormat="1" x14ac:dyDescent="0.25">
      <c r="D4387" s="16"/>
      <c r="E4387" s="17"/>
      <c r="F4387" s="18"/>
      <c r="G4387" s="18"/>
      <c r="H4387" s="18"/>
      <c r="I4387" s="19"/>
      <c r="J4387" s="20"/>
      <c r="K4387" s="21"/>
      <c r="L4387" s="22"/>
      <c r="M4387" s="22"/>
      <c r="N4387" s="22"/>
      <c r="O4387" s="23"/>
      <c r="P4387" s="22"/>
      <c r="Q4387" s="22"/>
      <c r="R4387" s="23"/>
      <c r="S4387" s="22"/>
      <c r="T4387" s="22"/>
      <c r="U4387" s="23"/>
      <c r="V4387" s="22"/>
      <c r="W4387" s="22"/>
      <c r="X4387" s="23"/>
      <c r="Y4387" s="22"/>
      <c r="Z4387" s="22"/>
      <c r="AA4387" s="24"/>
      <c r="AB4387" s="22"/>
      <c r="AC4387" s="22"/>
      <c r="AD4387" s="23"/>
      <c r="AE4387" s="22"/>
      <c r="AF4387" s="22"/>
      <c r="AG4387" s="25"/>
      <c r="AH4387" s="22"/>
      <c r="AI4387" s="22"/>
      <c r="AJ4387" s="25"/>
      <c r="AK4387" s="22"/>
      <c r="AL4387" s="22"/>
      <c r="AM4387" s="25"/>
      <c r="AN4387" s="26"/>
      <c r="AP4387" s="28"/>
    </row>
    <row r="4388" spans="4:42" s="27" customFormat="1" x14ac:dyDescent="0.25">
      <c r="D4388" s="16"/>
      <c r="E4388" s="17"/>
      <c r="F4388" s="18"/>
      <c r="G4388" s="18"/>
      <c r="H4388" s="18"/>
      <c r="I4388" s="19"/>
      <c r="J4388" s="20"/>
      <c r="K4388" s="21"/>
      <c r="L4388" s="22"/>
      <c r="M4388" s="22"/>
      <c r="N4388" s="22"/>
      <c r="O4388" s="23"/>
      <c r="P4388" s="22"/>
      <c r="Q4388" s="22"/>
      <c r="R4388" s="23"/>
      <c r="S4388" s="22"/>
      <c r="T4388" s="22"/>
      <c r="U4388" s="23"/>
      <c r="V4388" s="22"/>
      <c r="W4388" s="22"/>
      <c r="X4388" s="23"/>
      <c r="Y4388" s="22"/>
      <c r="Z4388" s="22"/>
      <c r="AA4388" s="24"/>
      <c r="AB4388" s="22"/>
      <c r="AC4388" s="22"/>
      <c r="AD4388" s="23"/>
      <c r="AE4388" s="22"/>
      <c r="AF4388" s="22"/>
      <c r="AG4388" s="25"/>
      <c r="AH4388" s="22"/>
      <c r="AI4388" s="22"/>
      <c r="AJ4388" s="25"/>
      <c r="AK4388" s="22"/>
      <c r="AL4388" s="22"/>
      <c r="AM4388" s="25"/>
      <c r="AN4388" s="26"/>
      <c r="AP4388" s="28"/>
    </row>
    <row r="4389" spans="4:42" s="27" customFormat="1" x14ac:dyDescent="0.25">
      <c r="D4389" s="16"/>
      <c r="E4389" s="17"/>
      <c r="F4389" s="18"/>
      <c r="G4389" s="18"/>
      <c r="H4389" s="18"/>
      <c r="I4389" s="19"/>
      <c r="J4389" s="20"/>
      <c r="K4389" s="21"/>
      <c r="L4389" s="22"/>
      <c r="M4389" s="22"/>
      <c r="N4389" s="22"/>
      <c r="O4389" s="23"/>
      <c r="P4389" s="22"/>
      <c r="Q4389" s="22"/>
      <c r="R4389" s="23"/>
      <c r="S4389" s="22"/>
      <c r="T4389" s="22"/>
      <c r="U4389" s="23"/>
      <c r="V4389" s="22"/>
      <c r="W4389" s="22"/>
      <c r="X4389" s="23"/>
      <c r="Y4389" s="22"/>
      <c r="Z4389" s="22"/>
      <c r="AA4389" s="24"/>
      <c r="AB4389" s="22"/>
      <c r="AC4389" s="22"/>
      <c r="AD4389" s="23"/>
      <c r="AE4389" s="22"/>
      <c r="AF4389" s="22"/>
      <c r="AG4389" s="25"/>
      <c r="AH4389" s="22"/>
      <c r="AI4389" s="22"/>
      <c r="AJ4389" s="25"/>
      <c r="AK4389" s="22"/>
      <c r="AL4389" s="22"/>
      <c r="AM4389" s="25"/>
      <c r="AN4389" s="26"/>
      <c r="AP4389" s="28"/>
    </row>
    <row r="4390" spans="4:42" s="27" customFormat="1" x14ac:dyDescent="0.25">
      <c r="D4390" s="16"/>
      <c r="E4390" s="17"/>
      <c r="F4390" s="18"/>
      <c r="G4390" s="18"/>
      <c r="H4390" s="18"/>
      <c r="I4390" s="19"/>
      <c r="J4390" s="20"/>
      <c r="K4390" s="21"/>
      <c r="L4390" s="22"/>
      <c r="M4390" s="22"/>
      <c r="N4390" s="22"/>
      <c r="O4390" s="23"/>
      <c r="P4390" s="22"/>
      <c r="Q4390" s="22"/>
      <c r="R4390" s="23"/>
      <c r="S4390" s="22"/>
      <c r="T4390" s="22"/>
      <c r="U4390" s="23"/>
      <c r="V4390" s="22"/>
      <c r="W4390" s="22"/>
      <c r="X4390" s="23"/>
      <c r="Y4390" s="22"/>
      <c r="Z4390" s="22"/>
      <c r="AA4390" s="24"/>
      <c r="AB4390" s="22"/>
      <c r="AC4390" s="22"/>
      <c r="AD4390" s="23"/>
      <c r="AE4390" s="22"/>
      <c r="AF4390" s="22"/>
      <c r="AG4390" s="25"/>
      <c r="AH4390" s="22"/>
      <c r="AI4390" s="22"/>
      <c r="AJ4390" s="25"/>
      <c r="AK4390" s="22"/>
      <c r="AL4390" s="22"/>
      <c r="AM4390" s="25"/>
      <c r="AN4390" s="26"/>
      <c r="AP4390" s="28"/>
    </row>
    <row r="4391" spans="4:42" s="27" customFormat="1" x14ac:dyDescent="0.25">
      <c r="D4391" s="16"/>
      <c r="E4391" s="17"/>
      <c r="F4391" s="18"/>
      <c r="G4391" s="18"/>
      <c r="H4391" s="18"/>
      <c r="I4391" s="19"/>
      <c r="J4391" s="20"/>
      <c r="K4391" s="21"/>
      <c r="L4391" s="22"/>
      <c r="M4391" s="22"/>
      <c r="N4391" s="22"/>
      <c r="O4391" s="23"/>
      <c r="P4391" s="22"/>
      <c r="Q4391" s="22"/>
      <c r="R4391" s="23"/>
      <c r="S4391" s="22"/>
      <c r="T4391" s="22"/>
      <c r="U4391" s="23"/>
      <c r="V4391" s="22"/>
      <c r="W4391" s="22"/>
      <c r="X4391" s="23"/>
      <c r="Y4391" s="22"/>
      <c r="Z4391" s="22"/>
      <c r="AA4391" s="24"/>
      <c r="AB4391" s="22"/>
      <c r="AC4391" s="22"/>
      <c r="AD4391" s="23"/>
      <c r="AE4391" s="22"/>
      <c r="AF4391" s="22"/>
      <c r="AG4391" s="25"/>
      <c r="AH4391" s="22"/>
      <c r="AI4391" s="22"/>
      <c r="AJ4391" s="25"/>
      <c r="AK4391" s="22"/>
      <c r="AL4391" s="22"/>
      <c r="AM4391" s="25"/>
      <c r="AN4391" s="26"/>
      <c r="AP4391" s="28"/>
    </row>
    <row r="4392" spans="4:42" s="27" customFormat="1" x14ac:dyDescent="0.25">
      <c r="D4392" s="16"/>
      <c r="E4392" s="17"/>
      <c r="F4392" s="18"/>
      <c r="G4392" s="18"/>
      <c r="H4392" s="18"/>
      <c r="I4392" s="19"/>
      <c r="J4392" s="20"/>
      <c r="K4392" s="21"/>
      <c r="L4392" s="22"/>
      <c r="M4392" s="22"/>
      <c r="N4392" s="22"/>
      <c r="O4392" s="23"/>
      <c r="P4392" s="22"/>
      <c r="Q4392" s="22"/>
      <c r="R4392" s="23"/>
      <c r="S4392" s="22"/>
      <c r="T4392" s="22"/>
      <c r="U4392" s="23"/>
      <c r="V4392" s="22"/>
      <c r="W4392" s="22"/>
      <c r="X4392" s="23"/>
      <c r="Y4392" s="22"/>
      <c r="Z4392" s="22"/>
      <c r="AA4392" s="24"/>
      <c r="AB4392" s="22"/>
      <c r="AC4392" s="22"/>
      <c r="AD4392" s="23"/>
      <c r="AE4392" s="22"/>
      <c r="AF4392" s="22"/>
      <c r="AG4392" s="25"/>
      <c r="AH4392" s="22"/>
      <c r="AI4392" s="22"/>
      <c r="AJ4392" s="25"/>
      <c r="AK4392" s="22"/>
      <c r="AL4392" s="22"/>
      <c r="AM4392" s="25"/>
      <c r="AN4392" s="26"/>
      <c r="AP4392" s="28"/>
    </row>
  </sheetData>
  <sortState ref="B4:AQ80">
    <sortCondition descending="1" ref="AN4:AN80"/>
  </sortState>
  <mergeCells count="23"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A2:C3"/>
    <mergeCell ref="S2:U2"/>
    <mergeCell ref="H2:H3"/>
    <mergeCell ref="J2:J3"/>
    <mergeCell ref="K2:K3"/>
    <mergeCell ref="L2:L3"/>
    <mergeCell ref="M2:O2"/>
    <mergeCell ref="P2:R2"/>
  </mergeCells>
  <pageMargins left="1.21" right="0.22" top="0.5" bottom="0.37" header="0.17" footer="0.17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KOTANAI</vt:lpstr>
      <vt:lpstr>'UC KOTANAI'!Print_Titles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2022-08-04T18:24:06Z</cp:lastPrinted>
  <dcterms:created xsi:type="dcterms:W3CDTF">2022-08-03T17:21:36Z</dcterms:created>
  <dcterms:modified xsi:type="dcterms:W3CDTF">2022-09-14T17:55:16Z</dcterms:modified>
</cp:coreProperties>
</file>