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D1C6DF76-DC04-4E49-A56C-8C3E866E1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KOZ ABAKHEL" sheetId="1" r:id="rId1"/>
  </sheets>
  <definedNames>
    <definedName name="_xlnm._FilterDatabase" localSheetId="0" hidden="1">'UC KOZ ABAKHEL'!$D$3:$CH$77</definedName>
    <definedName name="_xlnm.Print_Titles" localSheetId="0">'UC KOZ ABAKHEL'!$2:$3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O26" i="1"/>
  <c r="X7" i="1"/>
  <c r="X5" i="1"/>
  <c r="AG40" i="1"/>
  <c r="AA53" i="1"/>
  <c r="AA38" i="1"/>
  <c r="R77" i="1" l="1"/>
  <c r="AN77" i="1" s="1"/>
  <c r="U76" i="1"/>
  <c r="R76" i="1"/>
  <c r="O76" i="1"/>
  <c r="AN76" i="1" s="1"/>
  <c r="AN26" i="1"/>
  <c r="AA75" i="1"/>
  <c r="AN75" i="1" s="1"/>
  <c r="R74" i="1"/>
  <c r="O74" i="1"/>
  <c r="R48" i="1"/>
  <c r="O48" i="1"/>
  <c r="R41" i="1"/>
  <c r="O41" i="1"/>
  <c r="AN41" i="1" s="1"/>
  <c r="R44" i="1"/>
  <c r="O44" i="1"/>
  <c r="R73" i="1"/>
  <c r="O73" i="1"/>
  <c r="R34" i="1"/>
  <c r="O34" i="1"/>
  <c r="R42" i="1"/>
  <c r="O42" i="1"/>
  <c r="R36" i="1"/>
  <c r="O36" i="1"/>
  <c r="R50" i="1"/>
  <c r="O50" i="1"/>
  <c r="R72" i="1"/>
  <c r="O72" i="1"/>
  <c r="R18" i="1"/>
  <c r="O18" i="1"/>
  <c r="R29" i="1"/>
  <c r="O29" i="1"/>
  <c r="R20" i="1"/>
  <c r="O20" i="1"/>
  <c r="R31" i="1"/>
  <c r="O31" i="1"/>
  <c r="R71" i="1"/>
  <c r="O71" i="1"/>
  <c r="U70" i="1"/>
  <c r="R70" i="1"/>
  <c r="O70" i="1"/>
  <c r="U69" i="1"/>
  <c r="R69" i="1"/>
  <c r="O69" i="1"/>
  <c r="U68" i="1"/>
  <c r="R68" i="1"/>
  <c r="O68" i="1"/>
  <c r="R67" i="1"/>
  <c r="O67" i="1"/>
  <c r="AN67" i="1" s="1"/>
  <c r="U66" i="1"/>
  <c r="R66" i="1"/>
  <c r="O66" i="1"/>
  <c r="R65" i="1"/>
  <c r="O65" i="1"/>
  <c r="R32" i="1"/>
  <c r="O32" i="1"/>
  <c r="R25" i="1"/>
  <c r="O25" i="1"/>
  <c r="R15" i="1"/>
  <c r="O15" i="1"/>
  <c r="R30" i="1"/>
  <c r="O30" i="1"/>
  <c r="R24" i="1"/>
  <c r="O24" i="1"/>
  <c r="R21" i="1"/>
  <c r="O21" i="1"/>
  <c r="R28" i="1"/>
  <c r="O28" i="1"/>
  <c r="AA63" i="1"/>
  <c r="R63" i="1"/>
  <c r="O63" i="1"/>
  <c r="R33" i="1"/>
  <c r="O33" i="1"/>
  <c r="R19" i="1"/>
  <c r="O19" i="1"/>
  <c r="R13" i="1"/>
  <c r="O13" i="1"/>
  <c r="AA62" i="1"/>
  <c r="U62" i="1"/>
  <c r="R62" i="1"/>
  <c r="O62" i="1"/>
  <c r="AA61" i="1"/>
  <c r="U61" i="1"/>
  <c r="R61" i="1"/>
  <c r="O61" i="1"/>
  <c r="R12" i="1"/>
  <c r="O12" i="1"/>
  <c r="U60" i="1"/>
  <c r="R60" i="1"/>
  <c r="O60" i="1"/>
  <c r="R10" i="1"/>
  <c r="O10" i="1"/>
  <c r="R16" i="1"/>
  <c r="O16" i="1"/>
  <c r="R14" i="1"/>
  <c r="O14" i="1"/>
  <c r="AA59" i="1"/>
  <c r="U59" i="1"/>
  <c r="R59" i="1"/>
  <c r="O59" i="1"/>
  <c r="AA58" i="1"/>
  <c r="U58" i="1"/>
  <c r="R58" i="1"/>
  <c r="O58" i="1"/>
  <c r="R7" i="1"/>
  <c r="O7" i="1"/>
  <c r="AA57" i="1"/>
  <c r="U57" i="1"/>
  <c r="R57" i="1"/>
  <c r="O57" i="1"/>
  <c r="X56" i="1"/>
  <c r="R56" i="1"/>
  <c r="O56" i="1"/>
  <c r="AJ55" i="1"/>
  <c r="AA55" i="1"/>
  <c r="U55" i="1"/>
  <c r="R55" i="1"/>
  <c r="O55" i="1"/>
  <c r="R5" i="1"/>
  <c r="O5" i="1"/>
  <c r="X54" i="1"/>
  <c r="R54" i="1"/>
  <c r="O54" i="1"/>
  <c r="U64" i="1"/>
  <c r="R64" i="1"/>
  <c r="O64" i="1"/>
  <c r="X52" i="1"/>
  <c r="R52" i="1"/>
  <c r="O52" i="1"/>
  <c r="AA51" i="1"/>
  <c r="U51" i="1"/>
  <c r="R51" i="1"/>
  <c r="O51" i="1"/>
  <c r="X49" i="1"/>
  <c r="R49" i="1"/>
  <c r="O49" i="1"/>
  <c r="X47" i="1"/>
  <c r="R47" i="1"/>
  <c r="O47" i="1"/>
  <c r="AA40" i="1"/>
  <c r="U40" i="1"/>
  <c r="R40" i="1"/>
  <c r="O40" i="1"/>
  <c r="X46" i="1"/>
  <c r="R46" i="1"/>
  <c r="O46" i="1"/>
  <c r="AG45" i="1"/>
  <c r="AD45" i="1"/>
  <c r="AA45" i="1"/>
  <c r="U45" i="1"/>
  <c r="R45" i="1"/>
  <c r="O45" i="1"/>
  <c r="X43" i="1"/>
  <c r="R43" i="1"/>
  <c r="O43" i="1"/>
  <c r="AA37" i="1"/>
  <c r="U37" i="1"/>
  <c r="R37" i="1"/>
  <c r="O37" i="1"/>
  <c r="AG35" i="1"/>
  <c r="AD35" i="1"/>
  <c r="X35" i="1"/>
  <c r="U35" i="1"/>
  <c r="R35" i="1"/>
  <c r="O35" i="1"/>
  <c r="AA39" i="1"/>
  <c r="U39" i="1"/>
  <c r="R39" i="1"/>
  <c r="O39" i="1"/>
  <c r="AD53" i="1"/>
  <c r="U53" i="1"/>
  <c r="R53" i="1"/>
  <c r="O53" i="1"/>
  <c r="X27" i="1"/>
  <c r="R27" i="1"/>
  <c r="O27" i="1"/>
  <c r="X22" i="1"/>
  <c r="R22" i="1"/>
  <c r="O22" i="1"/>
  <c r="X17" i="1"/>
  <c r="R17" i="1"/>
  <c r="O17" i="1"/>
  <c r="AA23" i="1"/>
  <c r="U23" i="1"/>
  <c r="R23" i="1"/>
  <c r="O23" i="1"/>
  <c r="X11" i="1"/>
  <c r="R11" i="1"/>
  <c r="O11" i="1"/>
  <c r="U38" i="1"/>
  <c r="R38" i="1"/>
  <c r="O38" i="1"/>
  <c r="X9" i="1"/>
  <c r="R9" i="1"/>
  <c r="O9" i="1"/>
  <c r="X8" i="1"/>
  <c r="R8" i="1"/>
  <c r="O8" i="1"/>
  <c r="X6" i="1"/>
  <c r="R6" i="1"/>
  <c r="O6" i="1"/>
  <c r="AJ4" i="1"/>
  <c r="X4" i="1"/>
  <c r="R4" i="1"/>
  <c r="O4" i="1"/>
  <c r="AN10" i="1" l="1"/>
  <c r="AN36" i="1"/>
  <c r="AN44" i="1"/>
  <c r="AN11" i="1"/>
  <c r="AN53" i="1"/>
  <c r="AN52" i="1"/>
  <c r="AN56" i="1"/>
  <c r="AN7" i="1"/>
  <c r="AN25" i="1"/>
  <c r="AN18" i="1"/>
  <c r="AN24" i="1"/>
  <c r="AN15" i="1"/>
  <c r="AN27" i="1"/>
  <c r="AN12" i="1"/>
  <c r="AN19" i="1"/>
  <c r="AN6" i="1"/>
  <c r="AN38" i="1"/>
  <c r="AN5" i="1"/>
  <c r="AN69" i="1"/>
  <c r="AN31" i="1"/>
  <c r="AN29" i="1"/>
  <c r="AN22" i="1"/>
  <c r="AN54" i="1"/>
  <c r="AN63" i="1"/>
  <c r="AN48" i="1"/>
  <c r="AN23" i="1"/>
  <c r="AN47" i="1"/>
  <c r="AN58" i="1"/>
  <c r="AN16" i="1"/>
  <c r="AN65" i="1"/>
  <c r="AN50" i="1"/>
  <c r="AN42" i="1"/>
  <c r="AN73" i="1"/>
  <c r="AN64" i="1"/>
  <c r="AN39" i="1"/>
  <c r="AN37" i="1"/>
  <c r="AN57" i="1"/>
  <c r="AN70" i="1"/>
  <c r="AN8" i="1"/>
  <c r="AN9" i="1"/>
  <c r="AN17" i="1"/>
  <c r="AN35" i="1"/>
  <c r="AN46" i="1"/>
  <c r="AN49" i="1"/>
  <c r="AN51" i="1"/>
  <c r="AN55" i="1"/>
  <c r="AN59" i="1"/>
  <c r="AN14" i="1"/>
  <c r="AN60" i="1"/>
  <c r="AN62" i="1"/>
  <c r="AN21" i="1"/>
  <c r="AN30" i="1"/>
  <c r="AN32" i="1"/>
  <c r="AN68" i="1"/>
  <c r="AN71" i="1"/>
  <c r="AN20" i="1"/>
  <c r="AN72" i="1"/>
  <c r="AN34" i="1"/>
  <c r="AN74" i="1"/>
  <c r="AN28" i="1"/>
  <c r="AN4" i="1"/>
  <c r="AN43" i="1"/>
  <c r="AN45" i="1"/>
  <c r="AN40" i="1"/>
  <c r="AN61" i="1"/>
  <c r="AN13" i="1"/>
  <c r="AN33" i="1"/>
  <c r="AN66" i="1"/>
</calcChain>
</file>

<file path=xl/sharedStrings.xml><?xml version="1.0" encoding="utf-8"?>
<sst xmlns="http://schemas.openxmlformats.org/spreadsheetml/2006/main" count="1479" uniqueCount="399">
  <si>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</si>
  <si>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</si>
  <si>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</si>
  <si>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</si>
  <si>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</si>
  <si>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</si>
  <si>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</si>
  <si>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</si>
  <si>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</si>
  <si>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</si>
  <si>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</si>
  <si>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</si>
  <si>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</si>
  <si>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</si>
  <si>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</si>
  <si>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</si>
  <si>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</si>
  <si>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</si>
  <si>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</si>
  <si>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</si>
  <si>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</si>
  <si>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</si>
  <si>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</si>
  <si>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KOZ ABAKHEL</t>
  </si>
  <si>
    <t>SAIFULLAH</t>
  </si>
  <si>
    <t>MUHAMMAD IQBAL</t>
  </si>
  <si>
    <t>1560403580127</t>
  </si>
  <si>
    <t>Male</t>
  </si>
  <si>
    <t>SWAT</t>
  </si>
  <si>
    <t>NULL</t>
  </si>
  <si>
    <t>Village Dadahara Post office and Tehsil Kabal District Swat</t>
  </si>
  <si>
    <t>3479157324</t>
  </si>
  <si>
    <t>IHSAN UL HAQ</t>
  </si>
  <si>
    <t>FAROOQ SHAH</t>
  </si>
  <si>
    <t>1560214229833</t>
  </si>
  <si>
    <t>Village Akhun kalay  Post Office Kabal Tehsil Kabal District Swat</t>
  </si>
  <si>
    <t>3473934991</t>
  </si>
  <si>
    <t>MUHAMMAD ABBAS</t>
  </si>
  <si>
    <t>FAZAL SUBHAN</t>
  </si>
  <si>
    <t>1560403652175</t>
  </si>
  <si>
    <t>village dadahara tehsil and post office kabal district swat</t>
  </si>
  <si>
    <t>3489105997</t>
  </si>
  <si>
    <t>ALI MAHIR</t>
  </si>
  <si>
    <t>MIAN GUL JAN</t>
  </si>
  <si>
    <t>1560214569827</t>
  </si>
  <si>
    <t>Village chinar kotlai tehsil kabal district swat</t>
  </si>
  <si>
    <t>3409275373</t>
  </si>
  <si>
    <t>MUHAMMAD JASIM</t>
  </si>
  <si>
    <t>BAKHTI DILARAM</t>
  </si>
  <si>
    <t>1560220092303</t>
  </si>
  <si>
    <t>village ziarat swegalai tehsil kabal swat</t>
  </si>
  <si>
    <t>3479453787</t>
  </si>
  <si>
    <t>SALAH UDDIN</t>
  </si>
  <si>
    <t>BAKHT BILAND KHAN</t>
  </si>
  <si>
    <t>1560403631975</t>
  </si>
  <si>
    <t>Village kotlai tehsil kabal district swat</t>
  </si>
  <si>
    <t>3409890914</t>
  </si>
  <si>
    <t>MUHAMMAD TAHIR</t>
  </si>
  <si>
    <t>MIAN SYED</t>
  </si>
  <si>
    <t>1560403560147</t>
  </si>
  <si>
    <t>Ziarat swegalai P O kabal tehsil kabal distt  swat KPK Pakistan</t>
  </si>
  <si>
    <t>3491772190</t>
  </si>
  <si>
    <t>MOHSIN KHAN</t>
  </si>
  <si>
    <t>MUHAM RESH</t>
  </si>
  <si>
    <t>1560219229135</t>
  </si>
  <si>
    <t>Dadahara Kabal swat</t>
  </si>
  <si>
    <t>3432861793</t>
  </si>
  <si>
    <t>ANIS KHAN</t>
  </si>
  <si>
    <t>RASHID KHAN</t>
  </si>
  <si>
    <t>1560403642071</t>
  </si>
  <si>
    <t>Village Dadahara Post Office Kabal District Swat</t>
  </si>
  <si>
    <t>3419332373</t>
  </si>
  <si>
    <t>HAZRAT RAHMAN</t>
  </si>
  <si>
    <t>TOTI RAHMAN</t>
  </si>
  <si>
    <t>1560293736617</t>
  </si>
  <si>
    <t>Dagay Kabal swat</t>
  </si>
  <si>
    <t>3426906633</t>
  </si>
  <si>
    <t>INAYATULLAH KHAN</t>
  </si>
  <si>
    <t>IBRAHIM</t>
  </si>
  <si>
    <t>1560403495597</t>
  </si>
  <si>
    <t>ZAWRA KABAL SWAT</t>
  </si>
  <si>
    <t>3426950553</t>
  </si>
  <si>
    <t>SALIM UDDIN</t>
  </si>
  <si>
    <t>ILYAS</t>
  </si>
  <si>
    <t>1560229186395</t>
  </si>
  <si>
    <t>Village KOTLAI post office and tehsil  KABAL  district  SWAT</t>
  </si>
  <si>
    <t>3419902153</t>
  </si>
  <si>
    <t>TAJ MUHAMMAD KHAN</t>
  </si>
  <si>
    <t>MAHMOOD</t>
  </si>
  <si>
    <t>1560258307917</t>
  </si>
  <si>
    <t>akhunkaly kabal swat</t>
  </si>
  <si>
    <t>3438990874</t>
  </si>
  <si>
    <t>BILAL AHMAD</t>
  </si>
  <si>
    <t>AMIR ZEB</t>
  </si>
  <si>
    <t>1560403956077</t>
  </si>
  <si>
    <t>Village Swegalai Tehsil and post office Kabal District Swat KPK</t>
  </si>
  <si>
    <t>3479576090</t>
  </si>
  <si>
    <t>ISMAIL SHAH</t>
  </si>
  <si>
    <t>1560403794439</t>
  </si>
  <si>
    <t>Village Nasapi Post Office and Tehsil Kabal District Swat</t>
  </si>
  <si>
    <t>3482095708</t>
  </si>
  <si>
    <t>IMADULLAH</t>
  </si>
  <si>
    <t>SALIHEEN</t>
  </si>
  <si>
    <t>1560403411885</t>
  </si>
  <si>
    <t>Mohalla nortangy kotai</t>
  </si>
  <si>
    <t>3479684755</t>
  </si>
  <si>
    <t>SHAHAB AHMAD</t>
  </si>
  <si>
    <t>SHAMS UL HUDA</t>
  </si>
  <si>
    <t>1560205550805</t>
  </si>
  <si>
    <t>Rahmat Abad Kotlai Tehsil Kabal Swat</t>
  </si>
  <si>
    <t>3409079822</t>
  </si>
  <si>
    <t>FAZAL UR RAHMAN</t>
  </si>
  <si>
    <t>MAHMOOD KHAN</t>
  </si>
  <si>
    <t>1560259645493</t>
  </si>
  <si>
    <t>Kabal Sharif Abad Swat</t>
  </si>
  <si>
    <t>3418050144</t>
  </si>
  <si>
    <t>MUHAMMAD JUNAID</t>
  </si>
  <si>
    <t>MUHAMMAD IBRAHIM</t>
  </si>
  <si>
    <t>1560290217699</t>
  </si>
  <si>
    <t>Mohala koz palaw village dadahara post office kabal</t>
  </si>
  <si>
    <t>3404741062</t>
  </si>
  <si>
    <t>RAHMAN ALI</t>
  </si>
  <si>
    <t>SHTAMAND</t>
  </si>
  <si>
    <t>1560403642091</t>
  </si>
  <si>
    <t>Village melagah mahallah landaishah  tehsil and post office Kabal district swat</t>
  </si>
  <si>
    <t>3478878287</t>
  </si>
  <si>
    <t>MUHAMMAD ARSHAD</t>
  </si>
  <si>
    <t>1560208520715</t>
  </si>
  <si>
    <t>muhallah dherai village kotlai Post office and tehsil kabal district swat</t>
  </si>
  <si>
    <t>3429608782</t>
  </si>
  <si>
    <t>ZIA UR RAHMAN</t>
  </si>
  <si>
    <t>WALI RAHMAN</t>
  </si>
  <si>
    <t>1560403465465</t>
  </si>
  <si>
    <t>Village Dagay Tehsil Kabal District Swat</t>
  </si>
  <si>
    <t>3025482644</t>
  </si>
  <si>
    <t>BARKAT ALI</t>
  </si>
  <si>
    <t>ASIF KHAN</t>
  </si>
  <si>
    <t>1560215524175</t>
  </si>
  <si>
    <t>VILLAGE MELGAH POST OFFICE KABAL TEHSIL KABAL DISTRICT SWAT</t>
  </si>
  <si>
    <t>3429664752</t>
  </si>
  <si>
    <t>SUBHAN ALI</t>
  </si>
  <si>
    <t>FAZAL WAHAB</t>
  </si>
  <si>
    <t>1560403937669</t>
  </si>
  <si>
    <t>Village Melagah PO and Tehsil Kabal District Swat</t>
  </si>
  <si>
    <t>3495609275</t>
  </si>
  <si>
    <t>KHALIL AHMAD</t>
  </si>
  <si>
    <t>HUSSAIN GUL</t>
  </si>
  <si>
    <t>1560241383077</t>
  </si>
  <si>
    <t>Village Gadi post office and tehsil kabal Swat KPK</t>
  </si>
  <si>
    <t>3420909459</t>
  </si>
  <si>
    <t>HAZRAT ALI</t>
  </si>
  <si>
    <t>BUNAIR GUL</t>
  </si>
  <si>
    <t>1560283984311</t>
  </si>
  <si>
    <t>Dhero kabal swat</t>
  </si>
  <si>
    <t>3400846434</t>
  </si>
  <si>
    <t>SALAH UD DIN</t>
  </si>
  <si>
    <t>MUHAMMAD KHAN</t>
  </si>
  <si>
    <t>6110139155981</t>
  </si>
  <si>
    <t>Village Gari po Kabal district Swat</t>
  </si>
  <si>
    <t>3445586349</t>
  </si>
  <si>
    <t>MUHAMMAD SALEEM</t>
  </si>
  <si>
    <t>MUHAMMAD ZAHIR SHAH KHAN</t>
  </si>
  <si>
    <t>1560212415889</t>
  </si>
  <si>
    <t>VILLAGE DADAHARA TEHSIL KABAL SWAT</t>
  </si>
  <si>
    <t>3449643008</t>
  </si>
  <si>
    <t>FAISAL ALI</t>
  </si>
  <si>
    <t>MUHAMMAD SHER</t>
  </si>
  <si>
    <t>1560208115743</t>
  </si>
  <si>
    <t>Vill Akhunkalay  P O and Teh Kabal  Distt Swat KPK Pakistan</t>
  </si>
  <si>
    <t>3109469359</t>
  </si>
  <si>
    <t>ATIQ UR RAHMAN</t>
  </si>
  <si>
    <t>SHABBIR AHMAD</t>
  </si>
  <si>
    <t>1560202722495</t>
  </si>
  <si>
    <t>Village Sharif Abad Tehsil Kabal District Swat</t>
  </si>
  <si>
    <t>3459522903</t>
  </si>
  <si>
    <t>ALAMGIR</t>
  </si>
  <si>
    <t>MAJAT</t>
  </si>
  <si>
    <t>1560271169563</t>
  </si>
  <si>
    <t>village kotlai Kabal swat</t>
  </si>
  <si>
    <t>3455331515</t>
  </si>
  <si>
    <t>ZAFAR ALI</t>
  </si>
  <si>
    <t>1560268753487</t>
  </si>
  <si>
    <t>Village Akhunkalay Post and Tehsil Kabal District Swat KPK Pakistan</t>
  </si>
  <si>
    <t>3185186265</t>
  </si>
  <si>
    <t>HAZRAT HAYAT KHAN</t>
  </si>
  <si>
    <t>MUHAMMAD SAID KHAN</t>
  </si>
  <si>
    <t>1560403499979</t>
  </si>
  <si>
    <t>Village Kotlai Tehsil and P O Kabal District Swat</t>
  </si>
  <si>
    <t>3400500969</t>
  </si>
  <si>
    <t>ARSHAD ALI</t>
  </si>
  <si>
    <t>UMAR RAHMAN</t>
  </si>
  <si>
    <t>1560403871205</t>
  </si>
  <si>
    <t>ABAKHEL KABAL SWAT</t>
  </si>
  <si>
    <t>3469230425</t>
  </si>
  <si>
    <t>MUHAMMAD ASIM</t>
  </si>
  <si>
    <t>JAHANGEER</t>
  </si>
  <si>
    <t>1560291372653</t>
  </si>
  <si>
    <t>Vill Akhunkalay P O and Tehsil Kabal Distt Swat</t>
  </si>
  <si>
    <t>3464658288</t>
  </si>
  <si>
    <t>NUMAN AHMAD</t>
  </si>
  <si>
    <t>FAZAL KARIM</t>
  </si>
  <si>
    <t>1560269749265</t>
  </si>
  <si>
    <t>Sharifabad kabal swat</t>
  </si>
  <si>
    <t>3469455540</t>
  </si>
  <si>
    <t>SADIQ AHMAD</t>
  </si>
  <si>
    <t>SHER MUHAMMAD</t>
  </si>
  <si>
    <t>1560263314083</t>
  </si>
  <si>
    <t>Village Kotlai Tehsil Kabal District Swat</t>
  </si>
  <si>
    <t>3448219581</t>
  </si>
  <si>
    <t>MUSHARAF KHAN</t>
  </si>
  <si>
    <t>SAID NAWSHAD</t>
  </si>
  <si>
    <t>1560403483637</t>
  </si>
  <si>
    <t>Village Swegalai Tehsil Kabal DIstrict Swat</t>
  </si>
  <si>
    <t>3463402371</t>
  </si>
  <si>
    <t>SAJJAD KHAN</t>
  </si>
  <si>
    <t>JAHAN BAHADAR</t>
  </si>
  <si>
    <t>1560403561841</t>
  </si>
  <si>
    <t>Zawra kabal swat</t>
  </si>
  <si>
    <t>3441901194</t>
  </si>
  <si>
    <t>NEAMAT ALI</t>
  </si>
  <si>
    <t>BAHADAR</t>
  </si>
  <si>
    <t>1560403765951</t>
  </si>
  <si>
    <t>village gadi tehsile kabal district swat</t>
  </si>
  <si>
    <t>3481904329</t>
  </si>
  <si>
    <t>ENGINEER SHAHID HUSSAIN</t>
  </si>
  <si>
    <t>GHULAM HUSSAIN</t>
  </si>
  <si>
    <t>1560403569101</t>
  </si>
  <si>
    <t>Same as mentioned</t>
  </si>
  <si>
    <t>3439500394</t>
  </si>
  <si>
    <t>FARHAD ALI</t>
  </si>
  <si>
    <t>SHER SHAH</t>
  </si>
  <si>
    <t>1560270522115</t>
  </si>
  <si>
    <t>village gadi tehsil kabal district swat</t>
  </si>
  <si>
    <t>3489367607</t>
  </si>
  <si>
    <t>SANAULLAH</t>
  </si>
  <si>
    <t>FARMAN ALI</t>
  </si>
  <si>
    <t>1560403724267</t>
  </si>
  <si>
    <t>Mohallah manzpalaw village Dadahara tehsil kabal district swat</t>
  </si>
  <si>
    <t>3479836764</t>
  </si>
  <si>
    <t>SHAKEEL AHMAD</t>
  </si>
  <si>
    <t>ABDUL MUSTAN</t>
  </si>
  <si>
    <t>1560273955399</t>
  </si>
  <si>
    <t>Bismillah Colony Near Agriculture Office Shamoozi Road Kabal Swat</t>
  </si>
  <si>
    <t>3429320060</t>
  </si>
  <si>
    <t>IFTIKHAR ALAM</t>
  </si>
  <si>
    <t>FAKHR I ALAM</t>
  </si>
  <si>
    <t>1560206989757</t>
  </si>
  <si>
    <t>akhunkalay kabal swat</t>
  </si>
  <si>
    <t>3463221632</t>
  </si>
  <si>
    <t>ASGHAR SHAH</t>
  </si>
  <si>
    <t>MUHAMMAD SAID JAN</t>
  </si>
  <si>
    <t>1560228598403</t>
  </si>
  <si>
    <t>Village Garri teh and po box kabal District swat kpk</t>
  </si>
  <si>
    <t>3469415346</t>
  </si>
  <si>
    <t>MUJAHID HUSSAIN</t>
  </si>
  <si>
    <t>FAZAL HUSSAIN</t>
  </si>
  <si>
    <t>1560222533991</t>
  </si>
  <si>
    <t>same</t>
  </si>
  <si>
    <t>3073583892</t>
  </si>
  <si>
    <t>MAJID KHAN</t>
  </si>
  <si>
    <t>HAZRAT HUSSAIN</t>
  </si>
  <si>
    <t>1560229179729</t>
  </si>
  <si>
    <t>Village Dagay Post Office and Tehsil Kabal District Swat</t>
  </si>
  <si>
    <t>3458943800</t>
  </si>
  <si>
    <t>SAJID IQBAL</t>
  </si>
  <si>
    <t>HAMID IQBAL</t>
  </si>
  <si>
    <t>1560296393811</t>
  </si>
  <si>
    <t>Village akhunkalay tehsil and PO kabal district swat</t>
  </si>
  <si>
    <t>3349252712</t>
  </si>
  <si>
    <t>ISHTIAQ AHMAD</t>
  </si>
  <si>
    <t>MUHAMMAD ALI SHAH</t>
  </si>
  <si>
    <t>1560233960121</t>
  </si>
  <si>
    <t>Sharif Abad Kabal Swat</t>
  </si>
  <si>
    <t>3419332345</t>
  </si>
  <si>
    <t>ARIF ULLAH</t>
  </si>
  <si>
    <t>ABDUL MATEEN</t>
  </si>
  <si>
    <t>1560224496077</t>
  </si>
  <si>
    <t>Sharif Abad Kabal swat postal code 19060</t>
  </si>
  <si>
    <t>3455142412</t>
  </si>
  <si>
    <t>AMJAD ALI</t>
  </si>
  <si>
    <t>TAZA GUL</t>
  </si>
  <si>
    <t>1560295341213</t>
  </si>
  <si>
    <t>Lead tech computer institute  Iqbal plaza Near to Taj ice cream  kabal swat</t>
  </si>
  <si>
    <t>3473932414</t>
  </si>
  <si>
    <t>MOMIN KHAN</t>
  </si>
  <si>
    <t>JAHAN ZEB</t>
  </si>
  <si>
    <t>1560403992793</t>
  </si>
  <si>
    <t>Swegalai tehsil Kabal swat</t>
  </si>
  <si>
    <t>3156504939</t>
  </si>
  <si>
    <t>NOOR UL ISLAM</t>
  </si>
  <si>
    <t>MUHAMMAD SHER ALI KHAN</t>
  </si>
  <si>
    <t>1560211201137</t>
  </si>
  <si>
    <t>Dadahara po kabal Tehsil Kabal District Swat</t>
  </si>
  <si>
    <t>3429039343</t>
  </si>
  <si>
    <t>KHALILULLAH</t>
  </si>
  <si>
    <t>1560258502601</t>
  </si>
  <si>
    <t>NASAPAI DAGAY KABAL</t>
  </si>
  <si>
    <t>3469415351</t>
  </si>
  <si>
    <t>SAJJAD  AHMAD</t>
  </si>
  <si>
    <t>MUHAMMAD SAIFULLAH KHAN</t>
  </si>
  <si>
    <t>1560403603267</t>
  </si>
  <si>
    <t>guljaba kabal swat</t>
  </si>
  <si>
    <t>3458806724</t>
  </si>
  <si>
    <t>AMEER HAMZA</t>
  </si>
  <si>
    <t>NIASR AHMAD</t>
  </si>
  <si>
    <t>1560403651955</t>
  </si>
  <si>
    <t>Village Dadahara Tehsil and PO Kabal District Swat KPK</t>
  </si>
  <si>
    <t>3447994999</t>
  </si>
  <si>
    <t>SYED ALI SHAH</t>
  </si>
  <si>
    <t>ISMAIL</t>
  </si>
  <si>
    <t>1560403876049</t>
  </si>
  <si>
    <t>Village Zawra Dagay Tehsil kabal District Swat</t>
  </si>
  <si>
    <t>3137627194</t>
  </si>
  <si>
    <t>GAUHAR AZIZ</t>
  </si>
  <si>
    <t>MUHAMMAD AZIZ KHAN</t>
  </si>
  <si>
    <t>1560403732225</t>
  </si>
  <si>
    <t>village swegalai tehsil kabal district swat</t>
  </si>
  <si>
    <t>3418355844</t>
  </si>
  <si>
    <t>SHAHID ANWAR</t>
  </si>
  <si>
    <t>BAKHT SHAD</t>
  </si>
  <si>
    <t>1560232086561</t>
  </si>
  <si>
    <t>Kabal swat</t>
  </si>
  <si>
    <t>3469473769</t>
  </si>
  <si>
    <t>SAEED ULLAH</t>
  </si>
  <si>
    <t>TALIMAND</t>
  </si>
  <si>
    <t>1560263649413</t>
  </si>
  <si>
    <t>dadahara tehsil kabal swat</t>
  </si>
  <si>
    <t>3449638899</t>
  </si>
  <si>
    <t>QAYYOM KHAN</t>
  </si>
  <si>
    <t>ABDUL HASSAN</t>
  </si>
  <si>
    <t>1560403508371</t>
  </si>
  <si>
    <t>Kotlai kabal swat</t>
  </si>
  <si>
    <t>3463021826</t>
  </si>
  <si>
    <t>FAWAD KHAN</t>
  </si>
  <si>
    <t>M ZAHID KHAN</t>
  </si>
  <si>
    <t>1560403618165</t>
  </si>
  <si>
    <t>Village dagay po tehsil kabal distt swat kpk</t>
  </si>
  <si>
    <t>3451964469</t>
  </si>
  <si>
    <t>SALEEM KHAN</t>
  </si>
  <si>
    <t>YAHYA KHAN</t>
  </si>
  <si>
    <t>1560403572095</t>
  </si>
  <si>
    <t>village kotlai po kabal swat</t>
  </si>
  <si>
    <t>3409471128</t>
  </si>
  <si>
    <t>ZAINUL ABIDEEN</t>
  </si>
  <si>
    <t>SARFARAZ KHAN</t>
  </si>
  <si>
    <t>1560403535051</t>
  </si>
  <si>
    <t>Vill Kotlai P O and Tehsil Kabal Distt Swat KPK</t>
  </si>
  <si>
    <t>3481783688</t>
  </si>
  <si>
    <t>SALMAN KHAN</t>
  </si>
  <si>
    <t>MIAN SYED NAWAB</t>
  </si>
  <si>
    <t>1560403472835</t>
  </si>
  <si>
    <t>Village   P O Dadahara Tehsil Kabal Distt  Swat</t>
  </si>
  <si>
    <t>3464692858</t>
  </si>
  <si>
    <t>ABDULLAH</t>
  </si>
  <si>
    <t>MIAN SYEDUL JAN</t>
  </si>
  <si>
    <t>1560403778211</t>
  </si>
  <si>
    <t>village  jawand swegalai tehsil kabal</t>
  </si>
  <si>
    <t>3481904391</t>
  </si>
  <si>
    <t>JAWAD KHAN</t>
  </si>
  <si>
    <t>DILAWAR KHAN</t>
  </si>
  <si>
    <t>1560403640559</t>
  </si>
  <si>
    <t>Swegalai kabal swat</t>
  </si>
  <si>
    <t>3431196409</t>
  </si>
  <si>
    <t>ANWAR ALI</t>
  </si>
  <si>
    <t>AFZAL KHAN</t>
  </si>
  <si>
    <t>1560403595943</t>
  </si>
  <si>
    <t>Village Painda Shah Post Office and tehsil Kabal Swat KPK Pakistan</t>
  </si>
  <si>
    <t>3201930900</t>
  </si>
  <si>
    <t>ABDUSSAMAD</t>
  </si>
  <si>
    <t>FAZAL RAHMAN</t>
  </si>
  <si>
    <t>1560403434171</t>
  </si>
  <si>
    <t>Village Dagay tehsil kabal district swat</t>
  </si>
  <si>
    <t>3469434095</t>
  </si>
  <si>
    <t>MUHAMMAD ARIF</t>
  </si>
  <si>
    <t>MUHAMMAD YOUNIS</t>
  </si>
  <si>
    <t>1560208785303</t>
  </si>
  <si>
    <t>Village kotlai p o box kabal district swat kpk</t>
  </si>
  <si>
    <t>3449619332</t>
  </si>
  <si>
    <t>MEHRAN KHAN</t>
  </si>
  <si>
    <t>1560277978161</t>
  </si>
  <si>
    <t>Village Sirsinai Tehsil Kabal District Swat</t>
  </si>
  <si>
    <t>3439011993</t>
  </si>
  <si>
    <t>SAJJAD ALI</t>
  </si>
  <si>
    <t>SHAH KAMIN</t>
  </si>
  <si>
    <t>1560404013689</t>
  </si>
  <si>
    <t>RL/CNIC</t>
  </si>
  <si>
    <t>same as postal addres</t>
  </si>
  <si>
    <t>3429574258</t>
  </si>
  <si>
    <t>ADNAN KHAN</t>
  </si>
  <si>
    <t>FAZAL WADOOD</t>
  </si>
  <si>
    <t>1560404039567</t>
  </si>
  <si>
    <t>VILLAGE KOTLAI TEHSIL KABAL DISTRICTS SWAT</t>
  </si>
  <si>
    <t>3440970869</t>
  </si>
  <si>
    <t>S.No</t>
  </si>
  <si>
    <t>DOB</t>
  </si>
  <si>
    <t>declaration date of BS is required</t>
  </si>
  <si>
    <t xml:space="preserve">BS marks equivlancy is required </t>
  </si>
  <si>
    <t>shifted to U/C Bar Abakhel Kabal</t>
  </si>
  <si>
    <t>5Th TENTAIVE MERIT LIST OF PST MALE 2022 UNION COUNCIL KOZ ABAKHEL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</si>
</sst>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AQ4389"/>
  <sheetViews>
    <sheetView tabSelected="1" view="pageBreakPreview" zoomScale="60" zoomScaleNormal="82" workbookViewId="0">
      <selection activeCell="A2" sqref="A2:C3"/>
    </sheetView>
  </sheetViews>
  <sheetFormatPr defaultRowHeight="15.75" x14ac:dyDescent="0.25"/>
  <cols>
    <col min="1" max="1" width="6.25" customWidth="1"/>
    <col min="2" max="2" width="5.5" customWidth="1"/>
    <col min="3" max="3" width="4.5" bestFit="1" customWidth="1"/>
    <col min="4" max="4" width="7" style="31" customWidth="1"/>
    <col min="5" max="5" width="9.625" style="32" customWidth="1"/>
    <col min="6" max="6" width="8.125" style="33" customWidth="1"/>
    <col min="7" max="7" width="10.875" style="33" customWidth="1"/>
    <col min="8" max="8" width="14.375" style="33" customWidth="1"/>
    <col min="9" max="9" width="6.25" style="20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7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25" style="36" customWidth="1"/>
    <col min="41" max="41" width="0.375" style="28" customWidth="1"/>
    <col min="42" max="42" width="7.5" style="29" customWidth="1"/>
  </cols>
  <sheetData>
    <row r="1" spans="1:42" ht="32.25" customHeight="1" x14ac:dyDescent="0.45">
      <c r="C1" s="46" t="s">
        <v>398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5.75" customHeight="1" x14ac:dyDescent="0.25">
      <c r="A2" s="42" t="s">
        <v>393</v>
      </c>
      <c r="B2" s="42"/>
      <c r="C2" s="43"/>
      <c r="D2" s="53" t="s">
        <v>0</v>
      </c>
      <c r="E2" s="54" t="s">
        <v>1</v>
      </c>
      <c r="F2" s="53" t="s">
        <v>2</v>
      </c>
      <c r="G2" s="53" t="s">
        <v>3</v>
      </c>
      <c r="H2" s="57" t="s">
        <v>394</v>
      </c>
      <c r="I2" s="55" t="s">
        <v>4</v>
      </c>
      <c r="J2" s="59" t="s">
        <v>5</v>
      </c>
      <c r="K2" s="59" t="s">
        <v>6</v>
      </c>
      <c r="L2" s="53" t="s">
        <v>7</v>
      </c>
      <c r="M2" s="51" t="s">
        <v>8</v>
      </c>
      <c r="N2" s="51"/>
      <c r="O2" s="51"/>
      <c r="P2" s="51" t="s">
        <v>9</v>
      </c>
      <c r="Q2" s="51"/>
      <c r="R2" s="51"/>
      <c r="S2" s="51" t="s">
        <v>10</v>
      </c>
      <c r="T2" s="51"/>
      <c r="U2" s="51"/>
      <c r="V2" s="51" t="s">
        <v>11</v>
      </c>
      <c r="W2" s="51"/>
      <c r="X2" s="51"/>
      <c r="Y2" s="51" t="s">
        <v>12</v>
      </c>
      <c r="Z2" s="51"/>
      <c r="AA2" s="51"/>
      <c r="AB2" s="51" t="s">
        <v>13</v>
      </c>
      <c r="AC2" s="51"/>
      <c r="AD2" s="51"/>
      <c r="AE2" s="51" t="s">
        <v>14</v>
      </c>
      <c r="AF2" s="51"/>
      <c r="AG2" s="51"/>
      <c r="AH2" s="51" t="s">
        <v>15</v>
      </c>
      <c r="AI2" s="51"/>
      <c r="AJ2" s="51"/>
      <c r="AK2" s="51" t="s">
        <v>16</v>
      </c>
      <c r="AL2" s="51"/>
      <c r="AM2" s="51"/>
      <c r="AN2" s="52" t="s">
        <v>17</v>
      </c>
      <c r="AO2" s="48" t="s">
        <v>18</v>
      </c>
      <c r="AP2" s="49" t="s">
        <v>19</v>
      </c>
    </row>
    <row r="3" spans="1:42" ht="45" x14ac:dyDescent="0.25">
      <c r="A3" s="44"/>
      <c r="B3" s="44"/>
      <c r="C3" s="45"/>
      <c r="D3" s="53"/>
      <c r="E3" s="54"/>
      <c r="F3" s="53"/>
      <c r="G3" s="53"/>
      <c r="H3" s="58"/>
      <c r="I3" s="56"/>
      <c r="J3" s="59"/>
      <c r="K3" s="59"/>
      <c r="L3" s="5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2"/>
      <c r="AO3" s="48"/>
      <c r="AP3" s="50"/>
    </row>
    <row r="4" spans="1:42" ht="39.950000000000003" customHeight="1" x14ac:dyDescent="0.25">
      <c r="A4" s="37">
        <v>1</v>
      </c>
      <c r="B4" s="37">
        <v>1</v>
      </c>
      <c r="C4" s="37">
        <v>1</v>
      </c>
      <c r="D4" s="3" t="s">
        <v>23</v>
      </c>
      <c r="E4" s="4">
        <v>380688</v>
      </c>
      <c r="F4" s="5" t="s">
        <v>24</v>
      </c>
      <c r="G4" s="5" t="s">
        <v>25</v>
      </c>
      <c r="H4" s="38">
        <v>34461</v>
      </c>
      <c r="I4" s="6" t="s">
        <v>26</v>
      </c>
      <c r="J4" s="7" t="s">
        <v>27</v>
      </c>
      <c r="K4" s="8" t="s">
        <v>28</v>
      </c>
      <c r="L4" s="9">
        <v>64</v>
      </c>
      <c r="M4" s="10">
        <v>704</v>
      </c>
      <c r="N4" s="10">
        <v>1050</v>
      </c>
      <c r="O4" s="11">
        <f t="shared" ref="O4:O35" si="0">M4*20/N4</f>
        <v>13.40952380952381</v>
      </c>
      <c r="P4" s="10">
        <v>818</v>
      </c>
      <c r="Q4" s="10">
        <v>1100</v>
      </c>
      <c r="R4" s="11">
        <f t="shared" ref="R4:R35" si="1">P4*20/Q4</f>
        <v>14.872727272727273</v>
      </c>
      <c r="S4" s="10" t="s">
        <v>29</v>
      </c>
      <c r="T4" s="10" t="s">
        <v>29</v>
      </c>
      <c r="U4" s="11">
        <v>0</v>
      </c>
      <c r="V4" s="10">
        <v>3992</v>
      </c>
      <c r="W4" s="10">
        <v>4700</v>
      </c>
      <c r="X4" s="11">
        <f t="shared" ref="X4:X9" si="2">V4*40/W4</f>
        <v>33.97446808510638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>
        <v>1058</v>
      </c>
      <c r="AI4" s="10">
        <v>1200</v>
      </c>
      <c r="AJ4" s="13">
        <f>AH4*5/AI4</f>
        <v>4.4083333333333332</v>
      </c>
      <c r="AK4" s="10" t="s">
        <v>29</v>
      </c>
      <c r="AL4" s="10" t="s">
        <v>29</v>
      </c>
      <c r="AM4" s="13">
        <v>0</v>
      </c>
      <c r="AN4" s="41">
        <f t="shared" ref="AN4:AN35" si="3">L4+O4+R4+U4+X4+AA4+AD4+AG4+AJ4+AM4</f>
        <v>130.66505250069079</v>
      </c>
      <c r="AO4" s="15" t="s">
        <v>30</v>
      </c>
      <c r="AP4" s="16" t="s">
        <v>31</v>
      </c>
    </row>
    <row r="5" spans="1:42" ht="39.950000000000003" customHeight="1" x14ac:dyDescent="0.25">
      <c r="A5" s="37">
        <v>2</v>
      </c>
      <c r="B5" s="37">
        <v>2</v>
      </c>
      <c r="C5" s="37">
        <v>25</v>
      </c>
      <c r="D5" s="3" t="s">
        <v>23</v>
      </c>
      <c r="E5" s="4">
        <v>365487</v>
      </c>
      <c r="F5" s="5" t="s">
        <v>145</v>
      </c>
      <c r="G5" s="5" t="s">
        <v>146</v>
      </c>
      <c r="H5" s="38">
        <v>36257</v>
      </c>
      <c r="I5" s="6" t="s">
        <v>147</v>
      </c>
      <c r="J5" s="7" t="s">
        <v>27</v>
      </c>
      <c r="K5" s="8" t="s">
        <v>28</v>
      </c>
      <c r="L5" s="9">
        <v>62</v>
      </c>
      <c r="M5" s="10">
        <v>929</v>
      </c>
      <c r="N5" s="10">
        <v>1100</v>
      </c>
      <c r="O5" s="11">
        <f t="shared" si="0"/>
        <v>16.890909090909091</v>
      </c>
      <c r="P5" s="10">
        <v>872</v>
      </c>
      <c r="Q5" s="10">
        <v>1100</v>
      </c>
      <c r="R5" s="11">
        <f t="shared" si="1"/>
        <v>15.854545454545455</v>
      </c>
      <c r="S5" s="10" t="s">
        <v>29</v>
      </c>
      <c r="T5" s="10" t="s">
        <v>29</v>
      </c>
      <c r="U5" s="11">
        <v>0</v>
      </c>
      <c r="V5" s="10">
        <v>3201</v>
      </c>
      <c r="W5" s="10">
        <v>4375</v>
      </c>
      <c r="X5" s="11">
        <f t="shared" si="2"/>
        <v>29.266285714285715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1">
        <f t="shared" si="3"/>
        <v>124.01174025974026</v>
      </c>
      <c r="AO5" s="15" t="s">
        <v>148</v>
      </c>
      <c r="AP5" s="16" t="s">
        <v>149</v>
      </c>
    </row>
    <row r="6" spans="1:42" ht="39.950000000000003" customHeight="1" x14ac:dyDescent="0.25">
      <c r="A6" s="37">
        <v>3</v>
      </c>
      <c r="B6" s="37">
        <v>3</v>
      </c>
      <c r="C6" s="37">
        <v>2</v>
      </c>
      <c r="D6" s="3" t="s">
        <v>23</v>
      </c>
      <c r="E6" s="4">
        <v>357628</v>
      </c>
      <c r="F6" s="5" t="s">
        <v>32</v>
      </c>
      <c r="G6" s="5" t="s">
        <v>33</v>
      </c>
      <c r="H6" s="38">
        <v>35909</v>
      </c>
      <c r="I6" s="6" t="s">
        <v>34</v>
      </c>
      <c r="J6" s="7" t="s">
        <v>27</v>
      </c>
      <c r="K6" s="8" t="s">
        <v>28</v>
      </c>
      <c r="L6" s="9">
        <v>58</v>
      </c>
      <c r="M6" s="10">
        <v>830</v>
      </c>
      <c r="N6" s="10">
        <v>1100</v>
      </c>
      <c r="O6" s="11">
        <f t="shared" si="0"/>
        <v>15.090909090909092</v>
      </c>
      <c r="P6" s="10">
        <v>864</v>
      </c>
      <c r="Q6" s="10">
        <v>1100</v>
      </c>
      <c r="R6" s="11">
        <f t="shared" si="1"/>
        <v>15.709090909090909</v>
      </c>
      <c r="S6" s="10" t="s">
        <v>29</v>
      </c>
      <c r="T6" s="10" t="s">
        <v>29</v>
      </c>
      <c r="U6" s="11">
        <v>0</v>
      </c>
      <c r="V6" s="10">
        <v>3365</v>
      </c>
      <c r="W6" s="10">
        <v>4100</v>
      </c>
      <c r="X6" s="11">
        <f t="shared" si="2"/>
        <v>32.829268292682926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1">
        <f t="shared" si="3"/>
        <v>121.62926829268292</v>
      </c>
      <c r="AO6" s="15" t="s">
        <v>35</v>
      </c>
      <c r="AP6" s="16" t="s">
        <v>36</v>
      </c>
    </row>
    <row r="7" spans="1:42" ht="39.950000000000003" customHeight="1" x14ac:dyDescent="0.25">
      <c r="A7" s="37">
        <v>4</v>
      </c>
      <c r="B7" s="37">
        <v>4</v>
      </c>
      <c r="C7" s="37">
        <v>29</v>
      </c>
      <c r="D7" s="3" t="s">
        <v>23</v>
      </c>
      <c r="E7" s="4">
        <v>357399</v>
      </c>
      <c r="F7" s="5" t="s">
        <v>165</v>
      </c>
      <c r="G7" s="5" t="s">
        <v>166</v>
      </c>
      <c r="H7" s="38">
        <v>35846</v>
      </c>
      <c r="I7" s="6" t="s">
        <v>167</v>
      </c>
      <c r="J7" s="7" t="s">
        <v>27</v>
      </c>
      <c r="K7" s="8" t="s">
        <v>28</v>
      </c>
      <c r="L7" s="9">
        <v>57</v>
      </c>
      <c r="M7" s="10">
        <v>895</v>
      </c>
      <c r="N7" s="10">
        <v>1050</v>
      </c>
      <c r="O7" s="11">
        <f t="shared" si="0"/>
        <v>17.047619047619047</v>
      </c>
      <c r="P7" s="10">
        <v>930</v>
      </c>
      <c r="Q7" s="10">
        <v>1100</v>
      </c>
      <c r="R7" s="11">
        <f t="shared" si="1"/>
        <v>16.90909090909091</v>
      </c>
      <c r="S7" s="10" t="s">
        <v>29</v>
      </c>
      <c r="T7" s="10" t="s">
        <v>29</v>
      </c>
      <c r="U7" s="11">
        <v>0</v>
      </c>
      <c r="V7" s="10">
        <v>3185</v>
      </c>
      <c r="W7" s="10">
        <v>4200</v>
      </c>
      <c r="X7" s="11">
        <f t="shared" si="2"/>
        <v>30.333333333333332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1">
        <f t="shared" si="3"/>
        <v>121.29004329004329</v>
      </c>
      <c r="AO7" s="15" t="s">
        <v>168</v>
      </c>
      <c r="AP7" s="16" t="s">
        <v>169</v>
      </c>
    </row>
    <row r="8" spans="1:42" ht="39.950000000000003" customHeight="1" x14ac:dyDescent="0.25">
      <c r="A8" s="37">
        <v>5</v>
      </c>
      <c r="B8" s="37">
        <v>5</v>
      </c>
      <c r="C8" s="37">
        <v>3</v>
      </c>
      <c r="D8" s="3" t="s">
        <v>23</v>
      </c>
      <c r="E8" s="4">
        <v>380819</v>
      </c>
      <c r="F8" s="5" t="s">
        <v>37</v>
      </c>
      <c r="G8" s="5" t="s">
        <v>38</v>
      </c>
      <c r="H8" s="38">
        <v>35118</v>
      </c>
      <c r="I8" s="6" t="s">
        <v>39</v>
      </c>
      <c r="J8" s="7" t="s">
        <v>27</v>
      </c>
      <c r="K8" s="8" t="s">
        <v>28</v>
      </c>
      <c r="L8" s="9">
        <v>55</v>
      </c>
      <c r="M8" s="10">
        <v>918</v>
      </c>
      <c r="N8" s="10">
        <v>1100</v>
      </c>
      <c r="O8" s="11">
        <f t="shared" si="0"/>
        <v>16.690909090909091</v>
      </c>
      <c r="P8" s="10">
        <v>803</v>
      </c>
      <c r="Q8" s="10">
        <v>1100</v>
      </c>
      <c r="R8" s="11">
        <f t="shared" si="1"/>
        <v>14.6</v>
      </c>
      <c r="S8" s="10" t="s">
        <v>29</v>
      </c>
      <c r="T8" s="10" t="s">
        <v>29</v>
      </c>
      <c r="U8" s="11">
        <v>0</v>
      </c>
      <c r="V8" s="10">
        <v>3401</v>
      </c>
      <c r="W8" s="10">
        <v>4000</v>
      </c>
      <c r="X8" s="11">
        <f t="shared" si="2"/>
        <v>34.01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1">
        <f t="shared" si="3"/>
        <v>120.30090909090907</v>
      </c>
      <c r="AO8" s="15" t="s">
        <v>40</v>
      </c>
      <c r="AP8" s="16" t="s">
        <v>41</v>
      </c>
    </row>
    <row r="9" spans="1:42" ht="39.950000000000003" customHeight="1" x14ac:dyDescent="0.25">
      <c r="A9" s="37">
        <v>6</v>
      </c>
      <c r="B9" s="37">
        <v>6</v>
      </c>
      <c r="C9" s="37">
        <v>4</v>
      </c>
      <c r="D9" s="3" t="s">
        <v>23</v>
      </c>
      <c r="E9" s="4">
        <v>357643</v>
      </c>
      <c r="F9" s="5" t="s">
        <v>42</v>
      </c>
      <c r="G9" s="5" t="s">
        <v>43</v>
      </c>
      <c r="H9" s="38">
        <v>35899</v>
      </c>
      <c r="I9" s="6" t="s">
        <v>44</v>
      </c>
      <c r="J9" s="7" t="s">
        <v>27</v>
      </c>
      <c r="K9" s="8" t="s">
        <v>28</v>
      </c>
      <c r="L9" s="9">
        <v>58</v>
      </c>
      <c r="M9" s="10">
        <v>649</v>
      </c>
      <c r="N9" s="10">
        <v>1100</v>
      </c>
      <c r="O9" s="11">
        <f t="shared" si="0"/>
        <v>11.8</v>
      </c>
      <c r="P9" s="10">
        <v>794</v>
      </c>
      <c r="Q9" s="10">
        <v>1100</v>
      </c>
      <c r="R9" s="11">
        <f t="shared" si="1"/>
        <v>14.436363636363636</v>
      </c>
      <c r="S9" s="10" t="s">
        <v>29</v>
      </c>
      <c r="T9" s="10" t="s">
        <v>29</v>
      </c>
      <c r="U9" s="11">
        <v>0</v>
      </c>
      <c r="V9" s="10">
        <v>3803</v>
      </c>
      <c r="W9" s="10">
        <v>4300</v>
      </c>
      <c r="X9" s="11">
        <f t="shared" si="2"/>
        <v>35.376744186046508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1">
        <f t="shared" si="3"/>
        <v>119.61310782241014</v>
      </c>
      <c r="AO9" s="15" t="s">
        <v>45</v>
      </c>
      <c r="AP9" s="16" t="s">
        <v>46</v>
      </c>
    </row>
    <row r="10" spans="1:42" ht="39.950000000000003" customHeight="1" x14ac:dyDescent="0.25">
      <c r="A10" s="37">
        <v>7</v>
      </c>
      <c r="B10" s="37">
        <v>8</v>
      </c>
      <c r="C10" s="37">
        <v>34</v>
      </c>
      <c r="D10" s="3" t="s">
        <v>23</v>
      </c>
      <c r="E10" s="4">
        <v>381027</v>
      </c>
      <c r="F10" s="5" t="s">
        <v>189</v>
      </c>
      <c r="G10" s="5" t="s">
        <v>190</v>
      </c>
      <c r="H10" s="38">
        <v>35557</v>
      </c>
      <c r="I10" s="6" t="s">
        <v>191</v>
      </c>
      <c r="J10" s="7" t="s">
        <v>27</v>
      </c>
      <c r="K10" s="8" t="s">
        <v>28</v>
      </c>
      <c r="L10" s="9">
        <v>56</v>
      </c>
      <c r="M10" s="10">
        <v>863</v>
      </c>
      <c r="N10" s="10">
        <v>1100</v>
      </c>
      <c r="O10" s="11">
        <f t="shared" si="0"/>
        <v>15.690909090909091</v>
      </c>
      <c r="P10" s="10">
        <v>870</v>
      </c>
      <c r="Q10" s="10">
        <v>1100</v>
      </c>
      <c r="R10" s="11">
        <f t="shared" si="1"/>
        <v>15.818181818181818</v>
      </c>
      <c r="S10" s="10" t="s">
        <v>29</v>
      </c>
      <c r="T10" s="10" t="s">
        <v>29</v>
      </c>
      <c r="U10" s="11">
        <v>0</v>
      </c>
      <c r="V10" s="10">
        <v>76.87</v>
      </c>
      <c r="W10" s="10">
        <v>100</v>
      </c>
      <c r="X10" s="11">
        <v>30.75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1">
        <f t="shared" si="3"/>
        <v>118.2590909090909</v>
      </c>
      <c r="AO10" s="15" t="s">
        <v>192</v>
      </c>
      <c r="AP10" s="16" t="s">
        <v>193</v>
      </c>
    </row>
    <row r="11" spans="1:42" ht="39.950000000000003" customHeight="1" x14ac:dyDescent="0.25">
      <c r="A11" s="37">
        <v>8</v>
      </c>
      <c r="B11" s="37">
        <v>9</v>
      </c>
      <c r="C11" s="37">
        <v>6</v>
      </c>
      <c r="D11" s="3" t="s">
        <v>23</v>
      </c>
      <c r="E11" s="4">
        <v>380764</v>
      </c>
      <c r="F11" s="5" t="s">
        <v>52</v>
      </c>
      <c r="G11" s="5" t="s">
        <v>53</v>
      </c>
      <c r="H11" s="38">
        <v>35890</v>
      </c>
      <c r="I11" s="6" t="s">
        <v>54</v>
      </c>
      <c r="J11" s="7" t="s">
        <v>27</v>
      </c>
      <c r="K11" s="8" t="s">
        <v>28</v>
      </c>
      <c r="L11" s="9">
        <v>58</v>
      </c>
      <c r="M11" s="10">
        <v>701</v>
      </c>
      <c r="N11" s="10">
        <v>1100</v>
      </c>
      <c r="O11" s="11">
        <f t="shared" si="0"/>
        <v>12.745454545454546</v>
      </c>
      <c r="P11" s="10">
        <v>699</v>
      </c>
      <c r="Q11" s="10">
        <v>1100</v>
      </c>
      <c r="R11" s="11">
        <f t="shared" si="1"/>
        <v>12.709090909090909</v>
      </c>
      <c r="S11" s="10" t="s">
        <v>29</v>
      </c>
      <c r="T11" s="10" t="s">
        <v>29</v>
      </c>
      <c r="U11" s="11">
        <v>0</v>
      </c>
      <c r="V11" s="10">
        <v>3721</v>
      </c>
      <c r="W11" s="10">
        <v>4300</v>
      </c>
      <c r="X11" s="11">
        <f>V11*40/W11</f>
        <v>34.61395348837209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1">
        <f t="shared" si="3"/>
        <v>118.06849894291754</v>
      </c>
      <c r="AO11" s="15" t="s">
        <v>55</v>
      </c>
      <c r="AP11" s="16" t="s">
        <v>56</v>
      </c>
    </row>
    <row r="12" spans="1:42" ht="39.950000000000003" customHeight="1" x14ac:dyDescent="0.25">
      <c r="A12" s="37">
        <v>9</v>
      </c>
      <c r="B12" s="37">
        <v>10</v>
      </c>
      <c r="C12" s="37">
        <v>36</v>
      </c>
      <c r="D12" s="3" t="s">
        <v>23</v>
      </c>
      <c r="E12" s="4">
        <v>366666</v>
      </c>
      <c r="F12" s="5" t="s">
        <v>199</v>
      </c>
      <c r="G12" s="5" t="s">
        <v>200</v>
      </c>
      <c r="H12" s="38">
        <v>34762</v>
      </c>
      <c r="I12" s="6" t="s">
        <v>201</v>
      </c>
      <c r="J12" s="7" t="s">
        <v>27</v>
      </c>
      <c r="K12" s="8" t="s">
        <v>28</v>
      </c>
      <c r="L12" s="9">
        <v>54</v>
      </c>
      <c r="M12" s="10">
        <v>892</v>
      </c>
      <c r="N12" s="10">
        <v>1050</v>
      </c>
      <c r="O12" s="11">
        <f t="shared" si="0"/>
        <v>16.990476190476191</v>
      </c>
      <c r="P12" s="10">
        <v>869</v>
      </c>
      <c r="Q12" s="10">
        <v>1100</v>
      </c>
      <c r="R12" s="11">
        <f t="shared" si="1"/>
        <v>15.8</v>
      </c>
      <c r="S12" s="10" t="s">
        <v>29</v>
      </c>
      <c r="T12" s="10" t="s">
        <v>29</v>
      </c>
      <c r="U12" s="11">
        <v>0</v>
      </c>
      <c r="V12" s="10">
        <v>2840</v>
      </c>
      <c r="W12" s="10">
        <v>4000</v>
      </c>
      <c r="X12" s="11">
        <v>28.4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1">
        <f t="shared" si="3"/>
        <v>115.19047619047618</v>
      </c>
      <c r="AO12" s="15" t="s">
        <v>202</v>
      </c>
      <c r="AP12" s="16" t="s">
        <v>203</v>
      </c>
    </row>
    <row r="13" spans="1:42" ht="39.950000000000003" customHeight="1" x14ac:dyDescent="0.25">
      <c r="A13" s="37">
        <v>10</v>
      </c>
      <c r="B13" s="37">
        <v>7</v>
      </c>
      <c r="C13" s="37">
        <v>39</v>
      </c>
      <c r="D13" s="3" t="s">
        <v>23</v>
      </c>
      <c r="E13" s="4">
        <v>380655</v>
      </c>
      <c r="F13" s="5" t="s">
        <v>214</v>
      </c>
      <c r="G13" s="5" t="s">
        <v>215</v>
      </c>
      <c r="H13" s="38">
        <v>34734</v>
      </c>
      <c r="I13" s="6" t="s">
        <v>216</v>
      </c>
      <c r="J13" s="7" t="s">
        <v>27</v>
      </c>
      <c r="K13" s="8" t="s">
        <v>28</v>
      </c>
      <c r="L13" s="9">
        <v>54</v>
      </c>
      <c r="M13" s="10">
        <v>807</v>
      </c>
      <c r="N13" s="10">
        <v>1050</v>
      </c>
      <c r="O13" s="11">
        <f t="shared" si="0"/>
        <v>15.371428571428572</v>
      </c>
      <c r="P13" s="10">
        <v>875</v>
      </c>
      <c r="Q13" s="10">
        <v>1100</v>
      </c>
      <c r="R13" s="11">
        <f t="shared" si="1"/>
        <v>15.909090909090908</v>
      </c>
      <c r="S13" s="10" t="s">
        <v>29</v>
      </c>
      <c r="T13" s="10" t="s">
        <v>29</v>
      </c>
      <c r="U13" s="11">
        <v>0</v>
      </c>
      <c r="V13" s="10">
        <v>3256</v>
      </c>
      <c r="W13" s="10">
        <v>4400</v>
      </c>
      <c r="X13" s="11">
        <v>29.6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/>
      <c r="AI13" s="10"/>
      <c r="AJ13" s="13"/>
      <c r="AK13" s="10" t="s">
        <v>29</v>
      </c>
      <c r="AL13" s="10" t="s">
        <v>29</v>
      </c>
      <c r="AM13" s="13">
        <v>0</v>
      </c>
      <c r="AN13" s="41">
        <f t="shared" si="3"/>
        <v>114.88051948051947</v>
      </c>
      <c r="AO13" s="15" t="s">
        <v>217</v>
      </c>
      <c r="AP13" s="16" t="s">
        <v>218</v>
      </c>
    </row>
    <row r="14" spans="1:42" ht="39.950000000000003" customHeight="1" x14ac:dyDescent="0.25">
      <c r="A14" s="37">
        <v>11</v>
      </c>
      <c r="B14" s="37">
        <v>11</v>
      </c>
      <c r="C14" s="37">
        <v>32</v>
      </c>
      <c r="D14" s="3" t="s">
        <v>23</v>
      </c>
      <c r="E14" s="4">
        <v>366621</v>
      </c>
      <c r="F14" s="5" t="s">
        <v>180</v>
      </c>
      <c r="G14" s="5" t="s">
        <v>166</v>
      </c>
      <c r="H14" s="38">
        <v>34824</v>
      </c>
      <c r="I14" s="6" t="s">
        <v>181</v>
      </c>
      <c r="J14" s="7" t="s">
        <v>27</v>
      </c>
      <c r="K14" s="8" t="s">
        <v>28</v>
      </c>
      <c r="L14" s="9">
        <v>58</v>
      </c>
      <c r="M14" s="10">
        <v>798</v>
      </c>
      <c r="N14" s="10">
        <v>1050</v>
      </c>
      <c r="O14" s="11">
        <f t="shared" si="0"/>
        <v>15.2</v>
      </c>
      <c r="P14" s="10">
        <v>859</v>
      </c>
      <c r="Q14" s="10">
        <v>1100</v>
      </c>
      <c r="R14" s="11">
        <f t="shared" si="1"/>
        <v>15.618181818181819</v>
      </c>
      <c r="S14" s="10" t="s">
        <v>29</v>
      </c>
      <c r="T14" s="10" t="s">
        <v>29</v>
      </c>
      <c r="U14" s="11">
        <v>0</v>
      </c>
      <c r="V14" s="10">
        <v>2540.4</v>
      </c>
      <c r="W14" s="10">
        <v>4000</v>
      </c>
      <c r="X14" s="11">
        <v>25.4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/>
      <c r="AI14" s="10"/>
      <c r="AJ14" s="13"/>
      <c r="AK14" s="10" t="s">
        <v>29</v>
      </c>
      <c r="AL14" s="10" t="s">
        <v>29</v>
      </c>
      <c r="AM14" s="13">
        <v>0</v>
      </c>
      <c r="AN14" s="41">
        <f t="shared" si="3"/>
        <v>114.21818181818182</v>
      </c>
      <c r="AO14" s="15" t="s">
        <v>182</v>
      </c>
      <c r="AP14" s="16" t="s">
        <v>183</v>
      </c>
    </row>
    <row r="15" spans="1:42" ht="39.950000000000003" customHeight="1" x14ac:dyDescent="0.25">
      <c r="A15" s="37">
        <v>12</v>
      </c>
      <c r="B15" s="37">
        <v>12</v>
      </c>
      <c r="C15" s="37">
        <v>47</v>
      </c>
      <c r="D15" s="3" t="s">
        <v>23</v>
      </c>
      <c r="E15" s="4">
        <v>357965</v>
      </c>
      <c r="F15" s="5" t="s">
        <v>254</v>
      </c>
      <c r="G15" s="5" t="s">
        <v>255</v>
      </c>
      <c r="H15" s="38">
        <v>35865</v>
      </c>
      <c r="I15" s="6" t="s">
        <v>256</v>
      </c>
      <c r="J15" s="7" t="s">
        <v>27</v>
      </c>
      <c r="K15" s="8" t="s">
        <v>28</v>
      </c>
      <c r="L15" s="9">
        <v>46</v>
      </c>
      <c r="M15" s="10">
        <v>928</v>
      </c>
      <c r="N15" s="10">
        <v>1100</v>
      </c>
      <c r="O15" s="11">
        <f t="shared" si="0"/>
        <v>16.872727272727271</v>
      </c>
      <c r="P15" s="10">
        <v>919</v>
      </c>
      <c r="Q15" s="10">
        <v>1100</v>
      </c>
      <c r="R15" s="11">
        <f t="shared" si="1"/>
        <v>16.709090909090911</v>
      </c>
      <c r="S15" s="10" t="s">
        <v>29</v>
      </c>
      <c r="T15" s="10" t="s">
        <v>29</v>
      </c>
      <c r="U15" s="11">
        <v>0</v>
      </c>
      <c r="V15" s="10">
        <v>84.29</v>
      </c>
      <c r="W15" s="10">
        <v>100</v>
      </c>
      <c r="X15" s="11">
        <v>33.700000000000003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1">
        <f t="shared" si="3"/>
        <v>113.2818181818182</v>
      </c>
      <c r="AO15" s="15" t="s">
        <v>257</v>
      </c>
      <c r="AP15" s="16" t="s">
        <v>258</v>
      </c>
    </row>
    <row r="16" spans="1:42" ht="39.950000000000003" customHeight="1" x14ac:dyDescent="0.25">
      <c r="A16" s="37">
        <v>13</v>
      </c>
      <c r="B16" s="37">
        <v>13</v>
      </c>
      <c r="C16" s="37">
        <v>33</v>
      </c>
      <c r="D16" s="3" t="s">
        <v>23</v>
      </c>
      <c r="E16" s="4">
        <v>380573</v>
      </c>
      <c r="F16" s="5" t="s">
        <v>184</v>
      </c>
      <c r="G16" s="5" t="s">
        <v>185</v>
      </c>
      <c r="H16" s="38">
        <v>34124</v>
      </c>
      <c r="I16" s="6" t="s">
        <v>186</v>
      </c>
      <c r="J16" s="7" t="s">
        <v>27</v>
      </c>
      <c r="K16" s="8" t="s">
        <v>28</v>
      </c>
      <c r="L16" s="9">
        <v>58</v>
      </c>
      <c r="M16" s="10">
        <v>832</v>
      </c>
      <c r="N16" s="10">
        <v>1050</v>
      </c>
      <c r="O16" s="11">
        <f t="shared" si="0"/>
        <v>15.847619047619048</v>
      </c>
      <c r="P16" s="10">
        <v>778</v>
      </c>
      <c r="Q16" s="10">
        <v>1100</v>
      </c>
      <c r="R16" s="11">
        <f t="shared" si="1"/>
        <v>14.145454545454545</v>
      </c>
      <c r="S16" s="10" t="s">
        <v>29</v>
      </c>
      <c r="T16" s="10" t="s">
        <v>29</v>
      </c>
      <c r="U16" s="11">
        <v>0</v>
      </c>
      <c r="V16" s="10">
        <v>2694</v>
      </c>
      <c r="W16" s="10">
        <v>4300</v>
      </c>
      <c r="X16" s="11">
        <v>25.06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1">
        <f t="shared" si="3"/>
        <v>113.05307359307359</v>
      </c>
      <c r="AO16" s="15" t="s">
        <v>187</v>
      </c>
      <c r="AP16" s="16" t="s">
        <v>188</v>
      </c>
    </row>
    <row r="17" spans="1:43" ht="39.950000000000003" customHeight="1" x14ac:dyDescent="0.25">
      <c r="A17" s="37">
        <v>14</v>
      </c>
      <c r="B17" s="37">
        <v>14</v>
      </c>
      <c r="C17" s="37">
        <v>8</v>
      </c>
      <c r="D17" s="3" t="s">
        <v>23</v>
      </c>
      <c r="E17" s="4">
        <v>357827</v>
      </c>
      <c r="F17" s="5" t="s">
        <v>62</v>
      </c>
      <c r="G17" s="5" t="s">
        <v>63</v>
      </c>
      <c r="H17" s="38">
        <v>35889</v>
      </c>
      <c r="I17" s="6" t="s">
        <v>64</v>
      </c>
      <c r="J17" s="7" t="s">
        <v>27</v>
      </c>
      <c r="K17" s="8" t="s">
        <v>28</v>
      </c>
      <c r="L17" s="9">
        <v>48</v>
      </c>
      <c r="M17" s="10">
        <v>887</v>
      </c>
      <c r="N17" s="10">
        <v>1100</v>
      </c>
      <c r="O17" s="11">
        <f t="shared" si="0"/>
        <v>16.127272727272729</v>
      </c>
      <c r="P17" s="10">
        <v>832</v>
      </c>
      <c r="Q17" s="10">
        <v>1100</v>
      </c>
      <c r="R17" s="11">
        <f t="shared" si="1"/>
        <v>15.127272727272727</v>
      </c>
      <c r="S17" s="10" t="s">
        <v>29</v>
      </c>
      <c r="T17" s="10" t="s">
        <v>29</v>
      </c>
      <c r="U17" s="11">
        <v>0</v>
      </c>
      <c r="V17" s="10">
        <v>3365</v>
      </c>
      <c r="W17" s="10">
        <v>4100</v>
      </c>
      <c r="X17" s="11">
        <f>V17*40/W17</f>
        <v>32.829268292682926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1">
        <f t="shared" si="3"/>
        <v>112.08381374722838</v>
      </c>
      <c r="AO17" s="15" t="s">
        <v>65</v>
      </c>
      <c r="AP17" s="16" t="s">
        <v>66</v>
      </c>
    </row>
    <row r="18" spans="1:43" ht="39.950000000000003" customHeight="1" x14ac:dyDescent="0.25">
      <c r="A18" s="37">
        <v>15</v>
      </c>
      <c r="B18" s="37">
        <v>15</v>
      </c>
      <c r="C18" s="37">
        <v>60</v>
      </c>
      <c r="D18" s="3" t="s">
        <v>23</v>
      </c>
      <c r="E18" s="4">
        <v>365161</v>
      </c>
      <c r="F18" s="5" t="s">
        <v>318</v>
      </c>
      <c r="G18" s="5" t="s">
        <v>319</v>
      </c>
      <c r="H18" s="38">
        <v>35486</v>
      </c>
      <c r="I18" s="6" t="s">
        <v>320</v>
      </c>
      <c r="J18" s="7" t="s">
        <v>27</v>
      </c>
      <c r="K18" s="8" t="s">
        <v>28</v>
      </c>
      <c r="L18" s="9">
        <v>42</v>
      </c>
      <c r="M18" s="10">
        <v>883</v>
      </c>
      <c r="N18" s="10">
        <v>1050</v>
      </c>
      <c r="O18" s="11">
        <f t="shared" si="0"/>
        <v>16.81904761904762</v>
      </c>
      <c r="P18" s="10">
        <v>901</v>
      </c>
      <c r="Q18" s="10">
        <v>1100</v>
      </c>
      <c r="R18" s="11">
        <f t="shared" si="1"/>
        <v>16.381818181818183</v>
      </c>
      <c r="S18" s="10" t="s">
        <v>29</v>
      </c>
      <c r="T18" s="10" t="s">
        <v>29</v>
      </c>
      <c r="U18" s="11">
        <v>0</v>
      </c>
      <c r="V18" s="10">
        <v>89.7</v>
      </c>
      <c r="W18" s="10">
        <v>100</v>
      </c>
      <c r="X18" s="11">
        <v>35.9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1">
        <f t="shared" si="3"/>
        <v>111.10086580086582</v>
      </c>
      <c r="AO18" s="15" t="s">
        <v>321</v>
      </c>
      <c r="AP18" s="16" t="s">
        <v>322</v>
      </c>
      <c r="AQ18" s="39" t="s">
        <v>396</v>
      </c>
    </row>
    <row r="19" spans="1:43" ht="39.950000000000003" customHeight="1" x14ac:dyDescent="0.25">
      <c r="A19" s="37">
        <v>16</v>
      </c>
      <c r="B19" s="37">
        <v>16</v>
      </c>
      <c r="C19" s="37">
        <v>40</v>
      </c>
      <c r="D19" s="3" t="s">
        <v>23</v>
      </c>
      <c r="E19" s="4">
        <v>380976</v>
      </c>
      <c r="F19" s="5" t="s">
        <v>219</v>
      </c>
      <c r="G19" s="5" t="s">
        <v>220</v>
      </c>
      <c r="H19" s="38">
        <v>35159</v>
      </c>
      <c r="I19" s="6" t="s">
        <v>221</v>
      </c>
      <c r="J19" s="7" t="s">
        <v>27</v>
      </c>
      <c r="K19" s="8" t="s">
        <v>28</v>
      </c>
      <c r="L19" s="9">
        <v>51</v>
      </c>
      <c r="M19" s="10">
        <v>881</v>
      </c>
      <c r="N19" s="10">
        <v>1050</v>
      </c>
      <c r="O19" s="11">
        <f t="shared" si="0"/>
        <v>16.780952380952382</v>
      </c>
      <c r="P19" s="10">
        <v>898</v>
      </c>
      <c r="Q19" s="10">
        <v>1100</v>
      </c>
      <c r="R19" s="11">
        <f t="shared" si="1"/>
        <v>16.327272727272728</v>
      </c>
      <c r="S19" s="10" t="s">
        <v>29</v>
      </c>
      <c r="T19" s="10" t="s">
        <v>29</v>
      </c>
      <c r="U19" s="11">
        <v>0</v>
      </c>
      <c r="V19" s="10">
        <v>2804</v>
      </c>
      <c r="W19" s="10">
        <v>4200</v>
      </c>
      <c r="X19" s="11">
        <v>26.7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1">
        <f t="shared" si="3"/>
        <v>110.80822510822512</v>
      </c>
      <c r="AO19" s="15" t="s">
        <v>222</v>
      </c>
      <c r="AP19" s="16" t="s">
        <v>223</v>
      </c>
    </row>
    <row r="20" spans="1:43" ht="39.950000000000003" customHeight="1" x14ac:dyDescent="0.25">
      <c r="A20" s="37">
        <v>17</v>
      </c>
      <c r="B20" s="37">
        <v>17</v>
      </c>
      <c r="C20" s="37">
        <v>58</v>
      </c>
      <c r="D20" s="3" t="s">
        <v>23</v>
      </c>
      <c r="E20" s="4">
        <v>381034</v>
      </c>
      <c r="F20" s="5" t="s">
        <v>308</v>
      </c>
      <c r="G20" s="5" t="s">
        <v>309</v>
      </c>
      <c r="H20" s="38">
        <v>35172</v>
      </c>
      <c r="I20" s="6" t="s">
        <v>310</v>
      </c>
      <c r="J20" s="7" t="s">
        <v>27</v>
      </c>
      <c r="K20" s="8" t="s">
        <v>28</v>
      </c>
      <c r="L20" s="9">
        <v>49</v>
      </c>
      <c r="M20" s="10">
        <v>680</v>
      </c>
      <c r="N20" s="10">
        <v>1050</v>
      </c>
      <c r="O20" s="11">
        <f t="shared" si="0"/>
        <v>12.952380952380953</v>
      </c>
      <c r="P20" s="10">
        <v>778</v>
      </c>
      <c r="Q20" s="10">
        <v>1100</v>
      </c>
      <c r="R20" s="11">
        <f t="shared" si="1"/>
        <v>14.145454545454545</v>
      </c>
      <c r="S20" s="10" t="s">
        <v>29</v>
      </c>
      <c r="T20" s="10" t="s">
        <v>29</v>
      </c>
      <c r="U20" s="11">
        <v>0</v>
      </c>
      <c r="V20" s="10">
        <v>3448</v>
      </c>
      <c r="W20" s="10">
        <v>4000</v>
      </c>
      <c r="X20" s="11">
        <v>34.479999999999997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1">
        <f t="shared" si="3"/>
        <v>110.57783549783548</v>
      </c>
      <c r="AO20" s="15" t="s">
        <v>311</v>
      </c>
      <c r="AP20" s="16" t="s">
        <v>312</v>
      </c>
    </row>
    <row r="21" spans="1:43" ht="39.950000000000003" customHeight="1" x14ac:dyDescent="0.25">
      <c r="A21" s="37">
        <v>18</v>
      </c>
      <c r="B21" s="37">
        <v>18</v>
      </c>
      <c r="C21" s="37">
        <v>44</v>
      </c>
      <c r="D21" s="3" t="s">
        <v>23</v>
      </c>
      <c r="E21" s="4">
        <v>366851</v>
      </c>
      <c r="F21" s="5" t="s">
        <v>239</v>
      </c>
      <c r="G21" s="5" t="s">
        <v>240</v>
      </c>
      <c r="H21" s="38">
        <v>35693</v>
      </c>
      <c r="I21" s="6" t="s">
        <v>241</v>
      </c>
      <c r="J21" s="7" t="s">
        <v>27</v>
      </c>
      <c r="K21" s="8" t="s">
        <v>28</v>
      </c>
      <c r="L21" s="9">
        <v>52</v>
      </c>
      <c r="M21" s="10">
        <v>886</v>
      </c>
      <c r="N21" s="10">
        <v>1100</v>
      </c>
      <c r="O21" s="11">
        <f t="shared" si="0"/>
        <v>16.109090909090909</v>
      </c>
      <c r="P21" s="10">
        <v>742</v>
      </c>
      <c r="Q21" s="10">
        <v>1100</v>
      </c>
      <c r="R21" s="11">
        <f t="shared" si="1"/>
        <v>13.49090909090909</v>
      </c>
      <c r="S21" s="10" t="s">
        <v>29</v>
      </c>
      <c r="T21" s="10" t="s">
        <v>29</v>
      </c>
      <c r="U21" s="11">
        <v>0</v>
      </c>
      <c r="V21" s="10">
        <v>3024</v>
      </c>
      <c r="W21" s="10">
        <v>4200</v>
      </c>
      <c r="X21" s="11">
        <v>28.8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1">
        <f t="shared" si="3"/>
        <v>110.39999999999999</v>
      </c>
      <c r="AO21" s="15" t="s">
        <v>242</v>
      </c>
      <c r="AP21" s="16" t="s">
        <v>243</v>
      </c>
      <c r="AQ21" s="39" t="s">
        <v>395</v>
      </c>
    </row>
    <row r="22" spans="1:43" ht="39.950000000000003" customHeight="1" x14ac:dyDescent="0.25">
      <c r="A22" s="37">
        <v>19</v>
      </c>
      <c r="B22" s="37">
        <v>19</v>
      </c>
      <c r="C22" s="37">
        <v>9</v>
      </c>
      <c r="D22" s="3" t="s">
        <v>23</v>
      </c>
      <c r="E22" s="4">
        <v>380786</v>
      </c>
      <c r="F22" s="5" t="s">
        <v>67</v>
      </c>
      <c r="G22" s="5" t="s">
        <v>68</v>
      </c>
      <c r="H22" s="38">
        <v>34797</v>
      </c>
      <c r="I22" s="6" t="s">
        <v>69</v>
      </c>
      <c r="J22" s="7" t="s">
        <v>27</v>
      </c>
      <c r="K22" s="8" t="s">
        <v>28</v>
      </c>
      <c r="L22" s="9">
        <v>52</v>
      </c>
      <c r="M22" s="10">
        <v>752</v>
      </c>
      <c r="N22" s="10">
        <v>1050</v>
      </c>
      <c r="O22" s="11">
        <f t="shared" si="0"/>
        <v>14.323809523809524</v>
      </c>
      <c r="P22" s="10">
        <v>828</v>
      </c>
      <c r="Q22" s="10">
        <v>1100</v>
      </c>
      <c r="R22" s="11">
        <f t="shared" si="1"/>
        <v>15.054545454545455</v>
      </c>
      <c r="S22" s="10" t="s">
        <v>29</v>
      </c>
      <c r="T22" s="10" t="s">
        <v>29</v>
      </c>
      <c r="U22" s="11">
        <v>0</v>
      </c>
      <c r="V22" s="10">
        <v>3236</v>
      </c>
      <c r="W22" s="10">
        <v>4550</v>
      </c>
      <c r="X22" s="11">
        <f>V22*40/W22</f>
        <v>28.448351648351647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1">
        <f t="shared" si="3"/>
        <v>109.82670662670664</v>
      </c>
      <c r="AO22" s="15" t="s">
        <v>70</v>
      </c>
      <c r="AP22" s="16" t="s">
        <v>71</v>
      </c>
    </row>
    <row r="23" spans="1:43" ht="39.950000000000003" customHeight="1" x14ac:dyDescent="0.25">
      <c r="A23" s="37">
        <v>20</v>
      </c>
      <c r="B23" s="37">
        <v>20</v>
      </c>
      <c r="C23" s="37">
        <v>7</v>
      </c>
      <c r="D23" s="3" t="s">
        <v>23</v>
      </c>
      <c r="E23" s="4">
        <v>380654</v>
      </c>
      <c r="F23" s="5" t="s">
        <v>57</v>
      </c>
      <c r="G23" s="5" t="s">
        <v>58</v>
      </c>
      <c r="H23" s="38">
        <v>34761</v>
      </c>
      <c r="I23" s="6" t="s">
        <v>59</v>
      </c>
      <c r="J23" s="7" t="s">
        <v>27</v>
      </c>
      <c r="K23" s="8" t="s">
        <v>28</v>
      </c>
      <c r="L23" s="9">
        <v>61</v>
      </c>
      <c r="M23" s="10">
        <v>650</v>
      </c>
      <c r="N23" s="10">
        <v>1050</v>
      </c>
      <c r="O23" s="11">
        <f t="shared" si="0"/>
        <v>12.380952380952381</v>
      </c>
      <c r="P23" s="10">
        <v>607</v>
      </c>
      <c r="Q23" s="10">
        <v>1100</v>
      </c>
      <c r="R23" s="11">
        <f t="shared" si="1"/>
        <v>11.036363636363637</v>
      </c>
      <c r="S23" s="10">
        <v>346</v>
      </c>
      <c r="T23" s="10">
        <v>550</v>
      </c>
      <c r="U23" s="11">
        <f>S23*20/T23</f>
        <v>12.581818181818182</v>
      </c>
      <c r="V23" s="10" t="s">
        <v>29</v>
      </c>
      <c r="W23" s="10" t="s">
        <v>29</v>
      </c>
      <c r="X23" s="11">
        <v>0</v>
      </c>
      <c r="Y23" s="10">
        <v>705</v>
      </c>
      <c r="Z23" s="10">
        <v>1100</v>
      </c>
      <c r="AA23" s="12">
        <f>Y23*20/Z23</f>
        <v>12.818181818181818</v>
      </c>
      <c r="AB23" s="10"/>
      <c r="AC23" s="10"/>
      <c r="AD23" s="11"/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1">
        <f t="shared" si="3"/>
        <v>109.817316017316</v>
      </c>
      <c r="AO23" s="15" t="s">
        <v>60</v>
      </c>
      <c r="AP23" s="16" t="s">
        <v>61</v>
      </c>
    </row>
    <row r="24" spans="1:43" ht="39.950000000000003" customHeight="1" x14ac:dyDescent="0.25">
      <c r="A24" s="37">
        <v>21</v>
      </c>
      <c r="B24" s="37">
        <v>21</v>
      </c>
      <c r="C24" s="37">
        <v>45</v>
      </c>
      <c r="D24" s="3" t="s">
        <v>23</v>
      </c>
      <c r="E24" s="4">
        <v>357348</v>
      </c>
      <c r="F24" s="5" t="s">
        <v>244</v>
      </c>
      <c r="G24" s="5" t="s">
        <v>245</v>
      </c>
      <c r="H24" s="38">
        <v>32842</v>
      </c>
      <c r="I24" s="6" t="s">
        <v>246</v>
      </c>
      <c r="J24" s="7" t="s">
        <v>27</v>
      </c>
      <c r="K24" s="8" t="s">
        <v>28</v>
      </c>
      <c r="L24" s="9">
        <v>50</v>
      </c>
      <c r="M24" s="10">
        <v>851</v>
      </c>
      <c r="N24" s="10">
        <v>1050</v>
      </c>
      <c r="O24" s="11">
        <f t="shared" si="0"/>
        <v>16.209523809523809</v>
      </c>
      <c r="P24" s="10">
        <v>818</v>
      </c>
      <c r="Q24" s="10">
        <v>1100</v>
      </c>
      <c r="R24" s="11">
        <f t="shared" si="1"/>
        <v>14.872727272727273</v>
      </c>
      <c r="S24" s="10" t="s">
        <v>29</v>
      </c>
      <c r="T24" s="10" t="s">
        <v>29</v>
      </c>
      <c r="U24" s="11">
        <v>0</v>
      </c>
      <c r="V24" s="10">
        <v>4275</v>
      </c>
      <c r="W24" s="10">
        <v>6000</v>
      </c>
      <c r="X24" s="11">
        <v>28.5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1">
        <f t="shared" si="3"/>
        <v>109.58225108225108</v>
      </c>
      <c r="AO24" s="15" t="s">
        <v>247</v>
      </c>
      <c r="AP24" s="16" t="s">
        <v>248</v>
      </c>
    </row>
    <row r="25" spans="1:43" ht="39.950000000000003" customHeight="1" x14ac:dyDescent="0.25">
      <c r="A25" s="37">
        <v>22</v>
      </c>
      <c r="B25" s="37">
        <v>22</v>
      </c>
      <c r="C25" s="37">
        <v>48</v>
      </c>
      <c r="D25" s="3" t="s">
        <v>23</v>
      </c>
      <c r="E25" s="4">
        <v>365048</v>
      </c>
      <c r="F25" s="5" t="s">
        <v>259</v>
      </c>
      <c r="G25" s="5" t="s">
        <v>260</v>
      </c>
      <c r="H25" s="38">
        <v>35696</v>
      </c>
      <c r="I25" s="6" t="s">
        <v>261</v>
      </c>
      <c r="J25" s="7" t="s">
        <v>27</v>
      </c>
      <c r="K25" s="8" t="s">
        <v>28</v>
      </c>
      <c r="L25" s="9">
        <v>47</v>
      </c>
      <c r="M25" s="10">
        <v>898</v>
      </c>
      <c r="N25" s="10">
        <v>1100</v>
      </c>
      <c r="O25" s="11">
        <f t="shared" si="0"/>
        <v>16.327272727272728</v>
      </c>
      <c r="P25" s="10">
        <v>858</v>
      </c>
      <c r="Q25" s="10">
        <v>1100</v>
      </c>
      <c r="R25" s="11">
        <f t="shared" si="1"/>
        <v>15.6</v>
      </c>
      <c r="S25" s="10" t="s">
        <v>29</v>
      </c>
      <c r="T25" s="10" t="s">
        <v>29</v>
      </c>
      <c r="U25" s="11">
        <v>0</v>
      </c>
      <c r="V25" s="10">
        <v>3365</v>
      </c>
      <c r="W25" s="10">
        <v>4400</v>
      </c>
      <c r="X25" s="11">
        <v>30.6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1">
        <f t="shared" si="3"/>
        <v>109.52727272727273</v>
      </c>
      <c r="AO25" s="15" t="s">
        <v>262</v>
      </c>
      <c r="AP25" s="16" t="s">
        <v>263</v>
      </c>
    </row>
    <row r="26" spans="1:43" ht="39.950000000000003" customHeight="1" x14ac:dyDescent="0.25">
      <c r="A26" s="37">
        <v>23</v>
      </c>
      <c r="B26" s="37">
        <v>23</v>
      </c>
      <c r="C26" s="37">
        <v>72</v>
      </c>
      <c r="D26" s="3" t="s">
        <v>23</v>
      </c>
      <c r="E26" s="4">
        <v>367053</v>
      </c>
      <c r="F26" s="5" t="s">
        <v>378</v>
      </c>
      <c r="G26" s="5" t="s">
        <v>364</v>
      </c>
      <c r="H26" s="38">
        <v>35903</v>
      </c>
      <c r="I26" s="6" t="s">
        <v>379</v>
      </c>
      <c r="J26" s="7" t="s">
        <v>27</v>
      </c>
      <c r="K26" s="8" t="s">
        <v>28</v>
      </c>
      <c r="L26" s="9">
        <v>48</v>
      </c>
      <c r="M26" s="10">
        <v>905</v>
      </c>
      <c r="N26" s="10">
        <v>1100</v>
      </c>
      <c r="O26" s="11">
        <f t="shared" si="0"/>
        <v>16.454545454545453</v>
      </c>
      <c r="P26" s="10">
        <v>735</v>
      </c>
      <c r="Q26" s="10">
        <v>1100</v>
      </c>
      <c r="R26" s="11">
        <f t="shared" si="1"/>
        <v>13.363636363636363</v>
      </c>
      <c r="S26" s="10" t="s">
        <v>29</v>
      </c>
      <c r="T26" s="10" t="s">
        <v>29</v>
      </c>
      <c r="U26" s="11">
        <v>0</v>
      </c>
      <c r="V26" s="10">
        <v>3259</v>
      </c>
      <c r="W26" s="10">
        <v>4200</v>
      </c>
      <c r="X26" s="11">
        <v>31.03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1">
        <f t="shared" si="3"/>
        <v>108.84818181818181</v>
      </c>
      <c r="AO26" s="15" t="s">
        <v>380</v>
      </c>
      <c r="AP26" s="16" t="s">
        <v>381</v>
      </c>
      <c r="AQ26" s="40" t="s">
        <v>397</v>
      </c>
    </row>
    <row r="27" spans="1:43" ht="39.950000000000003" customHeight="1" x14ac:dyDescent="0.25">
      <c r="A27" s="37">
        <v>24</v>
      </c>
      <c r="B27" s="37">
        <v>24</v>
      </c>
      <c r="C27" s="37">
        <v>10</v>
      </c>
      <c r="D27" s="3" t="s">
        <v>23</v>
      </c>
      <c r="E27" s="4">
        <v>380166</v>
      </c>
      <c r="F27" s="5" t="s">
        <v>72</v>
      </c>
      <c r="G27" s="5" t="s">
        <v>73</v>
      </c>
      <c r="H27" s="38">
        <v>35750</v>
      </c>
      <c r="I27" s="6" t="s">
        <v>74</v>
      </c>
      <c r="J27" s="7" t="s">
        <v>27</v>
      </c>
      <c r="K27" s="8" t="s">
        <v>28</v>
      </c>
      <c r="L27" s="9">
        <v>48</v>
      </c>
      <c r="M27" s="10">
        <v>837</v>
      </c>
      <c r="N27" s="10">
        <v>1100</v>
      </c>
      <c r="O27" s="11">
        <f t="shared" si="0"/>
        <v>15.218181818181819</v>
      </c>
      <c r="P27" s="10">
        <v>693</v>
      </c>
      <c r="Q27" s="10">
        <v>1100</v>
      </c>
      <c r="R27" s="11">
        <f t="shared" si="1"/>
        <v>12.6</v>
      </c>
      <c r="S27" s="10" t="s">
        <v>29</v>
      </c>
      <c r="T27" s="10" t="s">
        <v>29</v>
      </c>
      <c r="U27" s="11">
        <v>0</v>
      </c>
      <c r="V27" s="10">
        <v>3505</v>
      </c>
      <c r="W27" s="10">
        <v>4250</v>
      </c>
      <c r="X27" s="11">
        <f>V27*40/W27</f>
        <v>32.988235294117644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1">
        <f t="shared" si="3"/>
        <v>108.80641711229946</v>
      </c>
      <c r="AO27" s="15" t="s">
        <v>75</v>
      </c>
      <c r="AP27" s="16" t="s">
        <v>76</v>
      </c>
    </row>
    <row r="28" spans="1:43" ht="39.950000000000003" customHeight="1" x14ac:dyDescent="0.25">
      <c r="A28" s="37">
        <v>25</v>
      </c>
      <c r="B28" s="37">
        <v>25</v>
      </c>
      <c r="C28" s="37">
        <v>43</v>
      </c>
      <c r="D28" s="3" t="s">
        <v>23</v>
      </c>
      <c r="E28" s="4">
        <v>380899</v>
      </c>
      <c r="F28" s="5" t="s">
        <v>234</v>
      </c>
      <c r="G28" s="5" t="s">
        <v>235</v>
      </c>
      <c r="H28" s="38">
        <v>35416</v>
      </c>
      <c r="I28" s="6" t="s">
        <v>236</v>
      </c>
      <c r="J28" s="7" t="s">
        <v>27</v>
      </c>
      <c r="K28" s="8" t="s">
        <v>28</v>
      </c>
      <c r="L28" s="9">
        <v>55</v>
      </c>
      <c r="M28" s="10">
        <v>718</v>
      </c>
      <c r="N28" s="10">
        <v>1050</v>
      </c>
      <c r="O28" s="11">
        <f t="shared" si="0"/>
        <v>13.676190476190476</v>
      </c>
      <c r="P28" s="10">
        <v>725</v>
      </c>
      <c r="Q28" s="10">
        <v>1100</v>
      </c>
      <c r="R28" s="11">
        <f t="shared" si="1"/>
        <v>13.181818181818182</v>
      </c>
      <c r="S28" s="10" t="s">
        <v>29</v>
      </c>
      <c r="T28" s="10" t="s">
        <v>29</v>
      </c>
      <c r="U28" s="11">
        <v>0</v>
      </c>
      <c r="V28" s="10">
        <v>3044</v>
      </c>
      <c r="W28" s="10">
        <v>4550</v>
      </c>
      <c r="X28" s="11">
        <v>26.8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1">
        <f t="shared" si="3"/>
        <v>108.65800865800865</v>
      </c>
      <c r="AO28" s="15" t="s">
        <v>237</v>
      </c>
      <c r="AP28" s="16" t="s">
        <v>238</v>
      </c>
    </row>
    <row r="29" spans="1:43" ht="39.950000000000003" customHeight="1" x14ac:dyDescent="0.25">
      <c r="A29" s="37">
        <v>26</v>
      </c>
      <c r="B29" s="37">
        <v>26</v>
      </c>
      <c r="C29" s="37">
        <v>59</v>
      </c>
      <c r="D29" s="3" t="s">
        <v>23</v>
      </c>
      <c r="E29" s="4">
        <v>380911</v>
      </c>
      <c r="F29" s="5" t="s">
        <v>313</v>
      </c>
      <c r="G29" s="5" t="s">
        <v>314</v>
      </c>
      <c r="H29" s="38">
        <v>36193</v>
      </c>
      <c r="I29" s="6" t="s">
        <v>315</v>
      </c>
      <c r="J29" s="7" t="s">
        <v>27</v>
      </c>
      <c r="K29" s="8" t="s">
        <v>28</v>
      </c>
      <c r="L29" s="9">
        <v>46</v>
      </c>
      <c r="M29" s="10">
        <v>799</v>
      </c>
      <c r="N29" s="10">
        <v>1100</v>
      </c>
      <c r="O29" s="11">
        <f t="shared" si="0"/>
        <v>14.527272727272727</v>
      </c>
      <c r="P29" s="10">
        <v>844</v>
      </c>
      <c r="Q29" s="10">
        <v>1100</v>
      </c>
      <c r="R29" s="11">
        <f t="shared" si="1"/>
        <v>15.345454545454546</v>
      </c>
      <c r="S29" s="10" t="s">
        <v>29</v>
      </c>
      <c r="T29" s="10" t="s">
        <v>29</v>
      </c>
      <c r="U29" s="11">
        <v>0</v>
      </c>
      <c r="V29" s="10">
        <v>3559</v>
      </c>
      <c r="W29" s="10">
        <v>4500</v>
      </c>
      <c r="X29" s="11">
        <v>31.6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1">
        <f t="shared" si="3"/>
        <v>107.47272727272727</v>
      </c>
      <c r="AO29" s="15" t="s">
        <v>316</v>
      </c>
      <c r="AP29" s="16" t="s">
        <v>317</v>
      </c>
    </row>
    <row r="30" spans="1:43" ht="39.950000000000003" customHeight="1" x14ac:dyDescent="0.25">
      <c r="A30" s="37">
        <v>27</v>
      </c>
      <c r="B30" s="37">
        <v>27</v>
      </c>
      <c r="C30" s="37">
        <v>46</v>
      </c>
      <c r="D30" s="3" t="s">
        <v>23</v>
      </c>
      <c r="E30" s="4">
        <v>365020</v>
      </c>
      <c r="F30" s="5" t="s">
        <v>249</v>
      </c>
      <c r="G30" s="5" t="s">
        <v>250</v>
      </c>
      <c r="H30" s="38">
        <v>32216</v>
      </c>
      <c r="I30" s="6" t="s">
        <v>251</v>
      </c>
      <c r="J30" s="7" t="s">
        <v>27</v>
      </c>
      <c r="K30" s="8" t="s">
        <v>28</v>
      </c>
      <c r="L30" s="9">
        <v>54</v>
      </c>
      <c r="M30" s="10">
        <v>717</v>
      </c>
      <c r="N30" s="10">
        <v>1050</v>
      </c>
      <c r="O30" s="11">
        <f t="shared" si="0"/>
        <v>13.657142857142857</v>
      </c>
      <c r="P30" s="10">
        <v>698</v>
      </c>
      <c r="Q30" s="10">
        <v>1100</v>
      </c>
      <c r="R30" s="11">
        <f t="shared" si="1"/>
        <v>12.690909090909091</v>
      </c>
      <c r="S30" s="10" t="s">
        <v>29</v>
      </c>
      <c r="T30" s="10" t="s">
        <v>29</v>
      </c>
      <c r="U30" s="11">
        <v>0</v>
      </c>
      <c r="V30" s="10">
        <v>2991</v>
      </c>
      <c r="W30" s="10">
        <v>4480</v>
      </c>
      <c r="X30" s="11">
        <v>26.7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1">
        <f t="shared" si="3"/>
        <v>107.04805194805195</v>
      </c>
      <c r="AO30" s="15" t="s">
        <v>252</v>
      </c>
      <c r="AP30" s="16" t="s">
        <v>253</v>
      </c>
    </row>
    <row r="31" spans="1:43" ht="39.950000000000003" customHeight="1" x14ac:dyDescent="0.25">
      <c r="A31" s="37">
        <v>28</v>
      </c>
      <c r="B31" s="37">
        <v>28</v>
      </c>
      <c r="C31" s="37">
        <v>57</v>
      </c>
      <c r="D31" s="3" t="s">
        <v>23</v>
      </c>
      <c r="E31" s="4">
        <v>380818</v>
      </c>
      <c r="F31" s="5" t="s">
        <v>303</v>
      </c>
      <c r="G31" s="5" t="s">
        <v>304</v>
      </c>
      <c r="H31" s="38">
        <v>35179</v>
      </c>
      <c r="I31" s="6" t="s">
        <v>305</v>
      </c>
      <c r="J31" s="7" t="s">
        <v>27</v>
      </c>
      <c r="K31" s="8" t="s">
        <v>28</v>
      </c>
      <c r="L31" s="9">
        <v>45</v>
      </c>
      <c r="M31" s="10">
        <v>890</v>
      </c>
      <c r="N31" s="10">
        <v>1100</v>
      </c>
      <c r="O31" s="11">
        <f t="shared" si="0"/>
        <v>16.181818181818183</v>
      </c>
      <c r="P31" s="10">
        <v>831</v>
      </c>
      <c r="Q31" s="10">
        <v>1100</v>
      </c>
      <c r="R31" s="11">
        <f t="shared" si="1"/>
        <v>15.109090909090909</v>
      </c>
      <c r="S31" s="10" t="s">
        <v>29</v>
      </c>
      <c r="T31" s="10" t="s">
        <v>29</v>
      </c>
      <c r="U31" s="11">
        <v>0</v>
      </c>
      <c r="V31" s="10">
        <v>3258</v>
      </c>
      <c r="W31" s="10">
        <v>4300</v>
      </c>
      <c r="X31" s="11">
        <v>30.3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1">
        <f t="shared" si="3"/>
        <v>106.59090909090909</v>
      </c>
      <c r="AO31" s="15" t="s">
        <v>306</v>
      </c>
      <c r="AP31" s="16" t="s">
        <v>307</v>
      </c>
    </row>
    <row r="32" spans="1:43" ht="39.950000000000003" customHeight="1" x14ac:dyDescent="0.25">
      <c r="A32" s="37">
        <v>29</v>
      </c>
      <c r="B32" s="37">
        <v>29</v>
      </c>
      <c r="C32" s="37">
        <v>49</v>
      </c>
      <c r="D32" s="3" t="s">
        <v>23</v>
      </c>
      <c r="E32" s="4">
        <v>380278</v>
      </c>
      <c r="F32" s="5" t="s">
        <v>264</v>
      </c>
      <c r="G32" s="5" t="s">
        <v>265</v>
      </c>
      <c r="H32" s="38">
        <v>33298</v>
      </c>
      <c r="I32" s="6" t="s">
        <v>266</v>
      </c>
      <c r="J32" s="7" t="s">
        <v>27</v>
      </c>
      <c r="K32" s="8" t="s">
        <v>28</v>
      </c>
      <c r="L32" s="9">
        <v>50</v>
      </c>
      <c r="M32" s="10">
        <v>678</v>
      </c>
      <c r="N32" s="10">
        <v>900</v>
      </c>
      <c r="O32" s="11">
        <f t="shared" si="0"/>
        <v>15.066666666666666</v>
      </c>
      <c r="P32" s="10">
        <v>735</v>
      </c>
      <c r="Q32" s="10">
        <v>1100</v>
      </c>
      <c r="R32" s="11">
        <f t="shared" si="1"/>
        <v>13.363636363636363</v>
      </c>
      <c r="S32" s="10" t="s">
        <v>29</v>
      </c>
      <c r="T32" s="10" t="s">
        <v>29</v>
      </c>
      <c r="U32" s="11">
        <v>0</v>
      </c>
      <c r="V32" s="10">
        <v>5804</v>
      </c>
      <c r="W32" s="10">
        <v>8300</v>
      </c>
      <c r="X32" s="11">
        <v>27.97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1">
        <f t="shared" si="3"/>
        <v>106.40030303030302</v>
      </c>
      <c r="AO32" s="15" t="s">
        <v>267</v>
      </c>
      <c r="AP32" s="16" t="s">
        <v>268</v>
      </c>
    </row>
    <row r="33" spans="1:42" ht="39.950000000000003" customHeight="1" x14ac:dyDescent="0.25">
      <c r="A33" s="37">
        <v>30</v>
      </c>
      <c r="B33" s="37">
        <v>30</v>
      </c>
      <c r="C33" s="37">
        <v>41</v>
      </c>
      <c r="D33" s="3" t="s">
        <v>23</v>
      </c>
      <c r="E33" s="4">
        <v>380668</v>
      </c>
      <c r="F33" s="5" t="s">
        <v>224</v>
      </c>
      <c r="G33" s="5" t="s">
        <v>225</v>
      </c>
      <c r="H33" s="38">
        <v>34366</v>
      </c>
      <c r="I33" s="6" t="s">
        <v>226</v>
      </c>
      <c r="J33" s="7" t="s">
        <v>27</v>
      </c>
      <c r="K33" s="8" t="s">
        <v>28</v>
      </c>
      <c r="L33" s="9">
        <v>52</v>
      </c>
      <c r="M33" s="10">
        <v>832</v>
      </c>
      <c r="N33" s="10">
        <v>1050</v>
      </c>
      <c r="O33" s="11">
        <f t="shared" si="0"/>
        <v>15.847619047619048</v>
      </c>
      <c r="P33" s="10">
        <v>875</v>
      </c>
      <c r="Q33" s="10">
        <v>1100</v>
      </c>
      <c r="R33" s="11">
        <f t="shared" si="1"/>
        <v>15.909090909090908</v>
      </c>
      <c r="S33" s="10" t="s">
        <v>29</v>
      </c>
      <c r="T33" s="10" t="s">
        <v>29</v>
      </c>
      <c r="U33" s="11">
        <v>0</v>
      </c>
      <c r="V33" s="10">
        <v>54.87</v>
      </c>
      <c r="W33" s="10">
        <v>100</v>
      </c>
      <c r="X33" s="11">
        <v>21.94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1">
        <f t="shared" si="3"/>
        <v>105.69670995670995</v>
      </c>
      <c r="AO33" s="15" t="s">
        <v>227</v>
      </c>
      <c r="AP33" s="16" t="s">
        <v>228</v>
      </c>
    </row>
    <row r="34" spans="1:42" ht="39.950000000000003" customHeight="1" x14ac:dyDescent="0.25">
      <c r="A34" s="37">
        <v>31</v>
      </c>
      <c r="B34" s="37">
        <v>31</v>
      </c>
      <c r="C34" s="37">
        <v>65</v>
      </c>
      <c r="D34" s="3" t="s">
        <v>23</v>
      </c>
      <c r="E34" s="4">
        <v>380617</v>
      </c>
      <c r="F34" s="5" t="s">
        <v>343</v>
      </c>
      <c r="G34" s="5" t="s">
        <v>344</v>
      </c>
      <c r="H34" s="38">
        <v>34493</v>
      </c>
      <c r="I34" s="6" t="s">
        <v>345</v>
      </c>
      <c r="J34" s="7" t="s">
        <v>27</v>
      </c>
      <c r="K34" s="8" t="s">
        <v>28</v>
      </c>
      <c r="L34" s="9">
        <v>46</v>
      </c>
      <c r="M34" s="10">
        <v>548</v>
      </c>
      <c r="N34" s="10">
        <v>1050</v>
      </c>
      <c r="O34" s="11">
        <f t="shared" si="0"/>
        <v>10.438095238095238</v>
      </c>
      <c r="P34" s="10">
        <v>2476</v>
      </c>
      <c r="Q34" s="10">
        <v>3350</v>
      </c>
      <c r="R34" s="11">
        <f t="shared" si="1"/>
        <v>14.782089552238807</v>
      </c>
      <c r="S34" s="10" t="s">
        <v>29</v>
      </c>
      <c r="T34" s="10" t="s">
        <v>29</v>
      </c>
      <c r="U34" s="11">
        <v>0</v>
      </c>
      <c r="V34" s="10">
        <v>3252</v>
      </c>
      <c r="W34" s="10">
        <v>3900</v>
      </c>
      <c r="X34" s="11">
        <v>33.4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1">
        <f t="shared" si="3"/>
        <v>104.62018479033404</v>
      </c>
      <c r="AO34" s="15" t="s">
        <v>346</v>
      </c>
      <c r="AP34" s="16" t="s">
        <v>347</v>
      </c>
    </row>
    <row r="35" spans="1:42" ht="39.950000000000003" customHeight="1" x14ac:dyDescent="0.25">
      <c r="A35" s="37">
        <v>32</v>
      </c>
      <c r="B35" s="37">
        <v>32</v>
      </c>
      <c r="C35" s="37">
        <v>13</v>
      </c>
      <c r="D35" s="3" t="s">
        <v>23</v>
      </c>
      <c r="E35" s="4">
        <v>366176</v>
      </c>
      <c r="F35" s="5" t="s">
        <v>87</v>
      </c>
      <c r="G35" s="5" t="s">
        <v>88</v>
      </c>
      <c r="H35" s="38">
        <v>31501</v>
      </c>
      <c r="I35" s="6" t="s">
        <v>89</v>
      </c>
      <c r="J35" s="7" t="s">
        <v>27</v>
      </c>
      <c r="K35" s="8" t="s">
        <v>28</v>
      </c>
      <c r="L35" s="9">
        <v>42</v>
      </c>
      <c r="M35" s="10">
        <v>395</v>
      </c>
      <c r="N35" s="10">
        <v>850</v>
      </c>
      <c r="O35" s="11">
        <f t="shared" si="0"/>
        <v>9.2941176470588243</v>
      </c>
      <c r="P35" s="10">
        <v>550</v>
      </c>
      <c r="Q35" s="10">
        <v>1100</v>
      </c>
      <c r="R35" s="11">
        <f t="shared" si="1"/>
        <v>10</v>
      </c>
      <c r="S35" s="10">
        <v>330</v>
      </c>
      <c r="T35" s="10">
        <v>550</v>
      </c>
      <c r="U35" s="11">
        <f>S35*20/T35</f>
        <v>12</v>
      </c>
      <c r="V35" s="10">
        <v>660</v>
      </c>
      <c r="W35" s="10">
        <v>1100</v>
      </c>
      <c r="X35" s="11">
        <f>V35*40/W35</f>
        <v>24</v>
      </c>
      <c r="Y35" s="10" t="s">
        <v>29</v>
      </c>
      <c r="Z35" s="10" t="s">
        <v>29</v>
      </c>
      <c r="AA35" s="12">
        <v>0</v>
      </c>
      <c r="AB35" s="10">
        <v>628</v>
      </c>
      <c r="AC35" s="10">
        <v>900</v>
      </c>
      <c r="AD35" s="11">
        <f>AB35*5/AC35</f>
        <v>3.4888888888888889</v>
      </c>
      <c r="AE35" s="10">
        <v>610</v>
      </c>
      <c r="AF35" s="10">
        <v>1000</v>
      </c>
      <c r="AG35" s="13">
        <f>AE35*5/AF35</f>
        <v>3.05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1">
        <f t="shared" si="3"/>
        <v>103.83300653594772</v>
      </c>
      <c r="AO35" s="15" t="s">
        <v>90</v>
      </c>
      <c r="AP35" s="16" t="s">
        <v>91</v>
      </c>
    </row>
    <row r="36" spans="1:42" ht="39.950000000000003" customHeight="1" x14ac:dyDescent="0.25">
      <c r="A36" s="37">
        <v>33</v>
      </c>
      <c r="B36" s="37">
        <v>33</v>
      </c>
      <c r="C36" s="37">
        <v>63</v>
      </c>
      <c r="D36" s="3" t="s">
        <v>23</v>
      </c>
      <c r="E36" s="4">
        <v>380743</v>
      </c>
      <c r="F36" s="5" t="s">
        <v>333</v>
      </c>
      <c r="G36" s="5" t="s">
        <v>334</v>
      </c>
      <c r="H36" s="38">
        <v>34790</v>
      </c>
      <c r="I36" s="6" t="s">
        <v>335</v>
      </c>
      <c r="J36" s="7" t="s">
        <v>27</v>
      </c>
      <c r="K36" s="8" t="s">
        <v>28</v>
      </c>
      <c r="L36" s="9">
        <v>43</v>
      </c>
      <c r="M36" s="10">
        <v>792</v>
      </c>
      <c r="N36" s="10">
        <v>1050</v>
      </c>
      <c r="O36" s="11">
        <f t="shared" ref="O36:O67" si="4">M36*20/N36</f>
        <v>15.085714285714285</v>
      </c>
      <c r="P36" s="10">
        <v>762</v>
      </c>
      <c r="Q36" s="10">
        <v>1100</v>
      </c>
      <c r="R36" s="11">
        <f t="shared" ref="R36:R67" si="5">P36*20/Q36</f>
        <v>13.854545454545455</v>
      </c>
      <c r="S36" s="10" t="s">
        <v>29</v>
      </c>
      <c r="T36" s="10" t="s">
        <v>29</v>
      </c>
      <c r="U36" s="11">
        <v>0</v>
      </c>
      <c r="V36" s="10">
        <v>3519</v>
      </c>
      <c r="W36" s="10">
        <v>4500</v>
      </c>
      <c r="X36" s="11">
        <v>31.8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1">
        <f t="shared" ref="AN36:AN67" si="6">L36+O36+R36+U36+X36+AA36+AD36+AG36+AJ36+AM36</f>
        <v>103.74025974025975</v>
      </c>
      <c r="AO36" s="15" t="s">
        <v>336</v>
      </c>
      <c r="AP36" s="16" t="s">
        <v>337</v>
      </c>
    </row>
    <row r="37" spans="1:42" ht="39.950000000000003" customHeight="1" x14ac:dyDescent="0.25">
      <c r="A37" s="37">
        <v>34</v>
      </c>
      <c r="B37" s="37">
        <v>34</v>
      </c>
      <c r="C37" s="37">
        <v>14</v>
      </c>
      <c r="D37" s="3" t="s">
        <v>23</v>
      </c>
      <c r="E37" s="4">
        <v>381068</v>
      </c>
      <c r="F37" s="5" t="s">
        <v>92</v>
      </c>
      <c r="G37" s="5" t="s">
        <v>93</v>
      </c>
      <c r="H37" s="38">
        <v>35523</v>
      </c>
      <c r="I37" s="6" t="s">
        <v>94</v>
      </c>
      <c r="J37" s="7" t="s">
        <v>27</v>
      </c>
      <c r="K37" s="8" t="s">
        <v>28</v>
      </c>
      <c r="L37" s="9">
        <v>49</v>
      </c>
      <c r="M37" s="10">
        <v>759</v>
      </c>
      <c r="N37" s="10">
        <v>1050</v>
      </c>
      <c r="O37" s="11">
        <f t="shared" si="4"/>
        <v>14.457142857142857</v>
      </c>
      <c r="P37" s="10">
        <v>711</v>
      </c>
      <c r="Q37" s="10">
        <v>1100</v>
      </c>
      <c r="R37" s="11">
        <f t="shared" si="5"/>
        <v>12.927272727272728</v>
      </c>
      <c r="S37" s="10">
        <v>342</v>
      </c>
      <c r="T37" s="10">
        <v>550</v>
      </c>
      <c r="U37" s="11">
        <f>S37*20/T37</f>
        <v>12.436363636363636</v>
      </c>
      <c r="V37" s="10" t="s">
        <v>29</v>
      </c>
      <c r="W37" s="10" t="s">
        <v>29</v>
      </c>
      <c r="X37" s="11">
        <v>0</v>
      </c>
      <c r="Y37" s="10">
        <v>1541</v>
      </c>
      <c r="Z37" s="10">
        <v>2100</v>
      </c>
      <c r="AA37" s="12">
        <f>Y37*20/Z37</f>
        <v>14.676190476190476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1">
        <f t="shared" si="6"/>
        <v>103.49696969696969</v>
      </c>
      <c r="AO37" s="15" t="s">
        <v>95</v>
      </c>
      <c r="AP37" s="16" t="s">
        <v>96</v>
      </c>
    </row>
    <row r="38" spans="1:42" ht="39.950000000000003" customHeight="1" x14ac:dyDescent="0.25">
      <c r="A38" s="37">
        <v>35</v>
      </c>
      <c r="B38" s="37">
        <v>35</v>
      </c>
      <c r="C38" s="37">
        <v>5</v>
      </c>
      <c r="D38" s="3" t="s">
        <v>23</v>
      </c>
      <c r="E38" s="4">
        <v>357861</v>
      </c>
      <c r="F38" s="5" t="s">
        <v>47</v>
      </c>
      <c r="G38" s="5" t="s">
        <v>48</v>
      </c>
      <c r="H38" s="38">
        <v>33273</v>
      </c>
      <c r="I38" s="6" t="s">
        <v>49</v>
      </c>
      <c r="J38" s="7" t="s">
        <v>27</v>
      </c>
      <c r="K38" s="8" t="s">
        <v>28</v>
      </c>
      <c r="L38" s="9">
        <v>51</v>
      </c>
      <c r="M38" s="10">
        <v>701</v>
      </c>
      <c r="N38" s="10">
        <v>900</v>
      </c>
      <c r="O38" s="11">
        <f t="shared" si="4"/>
        <v>15.577777777777778</v>
      </c>
      <c r="P38" s="10">
        <v>612</v>
      </c>
      <c r="Q38" s="10">
        <v>1100</v>
      </c>
      <c r="R38" s="11">
        <f t="shared" si="5"/>
        <v>11.127272727272727</v>
      </c>
      <c r="S38" s="10">
        <v>300</v>
      </c>
      <c r="T38" s="10">
        <v>550</v>
      </c>
      <c r="U38" s="11">
        <f>S38*20/T38</f>
        <v>10.909090909090908</v>
      </c>
      <c r="V38" s="10"/>
      <c r="W38" s="10"/>
      <c r="X38" s="11"/>
      <c r="Y38" s="10">
        <v>886</v>
      </c>
      <c r="Z38" s="10">
        <v>1200</v>
      </c>
      <c r="AA38" s="12">
        <f>Y38*20/Z38</f>
        <v>14.766666666666667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3.7</v>
      </c>
      <c r="AI38" s="10">
        <v>4</v>
      </c>
      <c r="AJ38" s="13"/>
      <c r="AK38" s="10" t="s">
        <v>29</v>
      </c>
      <c r="AL38" s="10" t="s">
        <v>29</v>
      </c>
      <c r="AM38" s="13">
        <v>0</v>
      </c>
      <c r="AN38" s="41">
        <f t="shared" si="6"/>
        <v>103.38080808080808</v>
      </c>
      <c r="AO38" s="15" t="s">
        <v>50</v>
      </c>
      <c r="AP38" s="16" t="s">
        <v>51</v>
      </c>
    </row>
    <row r="39" spans="1:42" ht="39.950000000000003" customHeight="1" x14ac:dyDescent="0.25">
      <c r="A39" s="37">
        <v>36</v>
      </c>
      <c r="B39" s="37">
        <v>36</v>
      </c>
      <c r="C39" s="37">
        <v>12</v>
      </c>
      <c r="D39" s="3" t="s">
        <v>23</v>
      </c>
      <c r="E39" s="4">
        <v>365049</v>
      </c>
      <c r="F39" s="5" t="s">
        <v>82</v>
      </c>
      <c r="G39" s="5" t="s">
        <v>83</v>
      </c>
      <c r="H39" s="38">
        <v>31898</v>
      </c>
      <c r="I39" s="6" t="s">
        <v>84</v>
      </c>
      <c r="J39" s="7" t="s">
        <v>27</v>
      </c>
      <c r="K39" s="8" t="s">
        <v>28</v>
      </c>
      <c r="L39" s="9">
        <v>52</v>
      </c>
      <c r="M39" s="10">
        <v>660</v>
      </c>
      <c r="N39" s="10">
        <v>850</v>
      </c>
      <c r="O39" s="11">
        <f t="shared" si="4"/>
        <v>15.529411764705882</v>
      </c>
      <c r="P39" s="10">
        <v>748</v>
      </c>
      <c r="Q39" s="10">
        <v>1100</v>
      </c>
      <c r="R39" s="11">
        <f t="shared" si="5"/>
        <v>13.6</v>
      </c>
      <c r="S39" s="10">
        <v>311</v>
      </c>
      <c r="T39" s="10">
        <v>550</v>
      </c>
      <c r="U39" s="11">
        <f>S39*20/T39</f>
        <v>11.309090909090909</v>
      </c>
      <c r="V39" s="10" t="s">
        <v>29</v>
      </c>
      <c r="W39" s="10" t="s">
        <v>29</v>
      </c>
      <c r="X39" s="11">
        <v>0</v>
      </c>
      <c r="Y39" s="10">
        <v>592</v>
      </c>
      <c r="Z39" s="10">
        <v>1100</v>
      </c>
      <c r="AA39" s="12">
        <f>Y39*20/Z39</f>
        <v>10.763636363636364</v>
      </c>
      <c r="AB39" s="10"/>
      <c r="AC39" s="10"/>
      <c r="AD39" s="11"/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1">
        <f t="shared" si="6"/>
        <v>103.20213903743316</v>
      </c>
      <c r="AO39" s="15" t="s">
        <v>85</v>
      </c>
      <c r="AP39" s="16" t="s">
        <v>86</v>
      </c>
    </row>
    <row r="40" spans="1:42" ht="39.950000000000003" customHeight="1" x14ac:dyDescent="0.25">
      <c r="A40" s="37">
        <v>37</v>
      </c>
      <c r="B40" s="37">
        <v>37</v>
      </c>
      <c r="C40" s="37">
        <v>18</v>
      </c>
      <c r="D40" s="3" t="s">
        <v>23</v>
      </c>
      <c r="E40" s="4">
        <v>366238</v>
      </c>
      <c r="F40" s="5" t="s">
        <v>111</v>
      </c>
      <c r="G40" s="5" t="s">
        <v>112</v>
      </c>
      <c r="H40" s="38">
        <v>32247</v>
      </c>
      <c r="I40" s="6" t="s">
        <v>113</v>
      </c>
      <c r="J40" s="7" t="s">
        <v>27</v>
      </c>
      <c r="K40" s="8" t="s">
        <v>28</v>
      </c>
      <c r="L40" s="9">
        <v>52</v>
      </c>
      <c r="M40" s="10">
        <v>669</v>
      </c>
      <c r="N40" s="10">
        <v>1050</v>
      </c>
      <c r="O40" s="11">
        <f t="shared" si="4"/>
        <v>12.742857142857142</v>
      </c>
      <c r="P40" s="10">
        <v>661</v>
      </c>
      <c r="Q40" s="10">
        <v>1100</v>
      </c>
      <c r="R40" s="11">
        <f t="shared" si="5"/>
        <v>12.018181818181818</v>
      </c>
      <c r="S40" s="10">
        <v>298</v>
      </c>
      <c r="T40" s="10">
        <v>550</v>
      </c>
      <c r="U40" s="11">
        <f>S40*20/T40</f>
        <v>10.836363636363636</v>
      </c>
      <c r="V40" s="10" t="s">
        <v>29</v>
      </c>
      <c r="W40" s="10" t="s">
        <v>29</v>
      </c>
      <c r="X40" s="11">
        <v>0</v>
      </c>
      <c r="Y40" s="10">
        <v>677</v>
      </c>
      <c r="Z40" s="10">
        <v>1100</v>
      </c>
      <c r="AA40" s="12">
        <f>Y40*20/Z40</f>
        <v>12.309090909090909</v>
      </c>
      <c r="AB40" s="10" t="s">
        <v>29</v>
      </c>
      <c r="AC40" s="10" t="s">
        <v>29</v>
      </c>
      <c r="AD40" s="11">
        <v>0</v>
      </c>
      <c r="AE40" s="10">
        <v>1302</v>
      </c>
      <c r="AF40" s="10">
        <v>2000</v>
      </c>
      <c r="AG40" s="13">
        <f>AE40*5/AF40</f>
        <v>3.2549999999999999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1">
        <f t="shared" si="6"/>
        <v>103.16149350649351</v>
      </c>
      <c r="AO40" s="15" t="s">
        <v>114</v>
      </c>
      <c r="AP40" s="16" t="s">
        <v>115</v>
      </c>
    </row>
    <row r="41" spans="1:42" ht="39.950000000000003" customHeight="1" x14ac:dyDescent="0.25">
      <c r="A41" s="37">
        <v>38</v>
      </c>
      <c r="B41" s="37">
        <v>38</v>
      </c>
      <c r="C41" s="37">
        <v>68</v>
      </c>
      <c r="D41" s="3" t="s">
        <v>23</v>
      </c>
      <c r="E41" s="4">
        <v>380777</v>
      </c>
      <c r="F41" s="5" t="s">
        <v>358</v>
      </c>
      <c r="G41" s="5" t="s">
        <v>359</v>
      </c>
      <c r="H41" s="38">
        <v>35857</v>
      </c>
      <c r="I41" s="6" t="s">
        <v>360</v>
      </c>
      <c r="J41" s="7" t="s">
        <v>27</v>
      </c>
      <c r="K41" s="8" t="s">
        <v>28</v>
      </c>
      <c r="L41" s="9">
        <v>46</v>
      </c>
      <c r="M41" s="10">
        <v>661</v>
      </c>
      <c r="N41" s="10">
        <v>1100</v>
      </c>
      <c r="O41" s="11">
        <f t="shared" si="4"/>
        <v>12.018181818181818</v>
      </c>
      <c r="P41" s="10">
        <v>704</v>
      </c>
      <c r="Q41" s="10">
        <v>1100</v>
      </c>
      <c r="R41" s="11">
        <f t="shared" si="5"/>
        <v>12.8</v>
      </c>
      <c r="S41" s="10" t="s">
        <v>29</v>
      </c>
      <c r="T41" s="10" t="s">
        <v>29</v>
      </c>
      <c r="U41" s="11">
        <v>0</v>
      </c>
      <c r="V41" s="10">
        <v>3422</v>
      </c>
      <c r="W41" s="10">
        <v>4300</v>
      </c>
      <c r="X41" s="11">
        <v>31.8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1">
        <f t="shared" si="6"/>
        <v>102.61818181818181</v>
      </c>
      <c r="AO41" s="15" t="s">
        <v>361</v>
      </c>
      <c r="AP41" s="16" t="s">
        <v>362</v>
      </c>
    </row>
    <row r="42" spans="1:42" ht="39.950000000000003" customHeight="1" x14ac:dyDescent="0.25">
      <c r="A42" s="37">
        <v>39</v>
      </c>
      <c r="B42" s="37">
        <v>39</v>
      </c>
      <c r="C42" s="37">
        <v>64</v>
      </c>
      <c r="D42" s="3" t="s">
        <v>23</v>
      </c>
      <c r="E42" s="4">
        <v>380673</v>
      </c>
      <c r="F42" s="5" t="s">
        <v>338</v>
      </c>
      <c r="G42" s="5" t="s">
        <v>339</v>
      </c>
      <c r="H42" s="38">
        <v>34408</v>
      </c>
      <c r="I42" s="6" t="s">
        <v>340</v>
      </c>
      <c r="J42" s="7" t="s">
        <v>27</v>
      </c>
      <c r="K42" s="8" t="s">
        <v>28</v>
      </c>
      <c r="L42" s="9">
        <v>44</v>
      </c>
      <c r="M42" s="10">
        <v>652</v>
      </c>
      <c r="N42" s="10">
        <v>1050</v>
      </c>
      <c r="O42" s="11">
        <f t="shared" si="4"/>
        <v>12.419047619047619</v>
      </c>
      <c r="P42" s="10">
        <v>849</v>
      </c>
      <c r="Q42" s="10">
        <v>1100</v>
      </c>
      <c r="R42" s="11">
        <f t="shared" si="5"/>
        <v>15.436363636363636</v>
      </c>
      <c r="S42" s="10" t="s">
        <v>29</v>
      </c>
      <c r="T42" s="10" t="s">
        <v>29</v>
      </c>
      <c r="U42" s="11">
        <v>0</v>
      </c>
      <c r="V42" s="10">
        <v>3456</v>
      </c>
      <c r="W42" s="10">
        <v>4650</v>
      </c>
      <c r="X42" s="11">
        <v>29.7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1">
        <f t="shared" si="6"/>
        <v>101.55541125541126</v>
      </c>
      <c r="AO42" s="15" t="s">
        <v>341</v>
      </c>
      <c r="AP42" s="16" t="s">
        <v>342</v>
      </c>
    </row>
    <row r="43" spans="1:42" ht="39.950000000000003" customHeight="1" x14ac:dyDescent="0.25">
      <c r="A43" s="37">
        <v>40</v>
      </c>
      <c r="B43" s="37">
        <v>40</v>
      </c>
      <c r="C43" s="37">
        <v>15</v>
      </c>
      <c r="D43" s="3" t="s">
        <v>23</v>
      </c>
      <c r="E43" s="4">
        <v>381003</v>
      </c>
      <c r="F43" s="5" t="s">
        <v>24</v>
      </c>
      <c r="G43" s="5" t="s">
        <v>97</v>
      </c>
      <c r="H43" s="38">
        <v>34834</v>
      </c>
      <c r="I43" s="6" t="s">
        <v>98</v>
      </c>
      <c r="J43" s="7" t="s">
        <v>27</v>
      </c>
      <c r="K43" s="8" t="s">
        <v>28</v>
      </c>
      <c r="L43" s="9">
        <v>43</v>
      </c>
      <c r="M43" s="10">
        <v>587</v>
      </c>
      <c r="N43" s="10">
        <v>1050</v>
      </c>
      <c r="O43" s="11">
        <f t="shared" si="4"/>
        <v>11.18095238095238</v>
      </c>
      <c r="P43" s="10">
        <v>738</v>
      </c>
      <c r="Q43" s="10">
        <v>1100</v>
      </c>
      <c r="R43" s="11">
        <f t="shared" si="5"/>
        <v>13.418181818181818</v>
      </c>
      <c r="S43" s="10" t="s">
        <v>29</v>
      </c>
      <c r="T43" s="10" t="s">
        <v>29</v>
      </c>
      <c r="U43" s="11">
        <v>0</v>
      </c>
      <c r="V43" s="10">
        <v>3437</v>
      </c>
      <c r="W43" s="10">
        <v>4100</v>
      </c>
      <c r="X43" s="11">
        <f>V43*40/W43</f>
        <v>33.53170731707317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1">
        <f t="shared" si="6"/>
        <v>101.13084151620737</v>
      </c>
      <c r="AO43" s="15" t="s">
        <v>99</v>
      </c>
      <c r="AP43" s="16" t="s">
        <v>100</v>
      </c>
    </row>
    <row r="44" spans="1:42" ht="39.950000000000003" customHeight="1" x14ac:dyDescent="0.25">
      <c r="A44" s="37">
        <v>41</v>
      </c>
      <c r="B44" s="37">
        <v>41</v>
      </c>
      <c r="C44" s="37">
        <v>67</v>
      </c>
      <c r="D44" s="3" t="s">
        <v>23</v>
      </c>
      <c r="E44" s="4">
        <v>380994</v>
      </c>
      <c r="F44" s="5" t="s">
        <v>353</v>
      </c>
      <c r="G44" s="5" t="s">
        <v>354</v>
      </c>
      <c r="H44" s="38">
        <v>34700</v>
      </c>
      <c r="I44" s="6" t="s">
        <v>355</v>
      </c>
      <c r="J44" s="7" t="s">
        <v>27</v>
      </c>
      <c r="K44" s="8" t="s">
        <v>28</v>
      </c>
      <c r="L44" s="9">
        <v>47</v>
      </c>
      <c r="M44" s="10">
        <v>619</v>
      </c>
      <c r="N44" s="10">
        <v>1050</v>
      </c>
      <c r="O44" s="11">
        <f t="shared" si="4"/>
        <v>11.790476190476191</v>
      </c>
      <c r="P44" s="10">
        <v>677</v>
      </c>
      <c r="Q44" s="10">
        <v>1100</v>
      </c>
      <c r="R44" s="11">
        <f t="shared" si="5"/>
        <v>12.309090909090909</v>
      </c>
      <c r="S44" s="10" t="s">
        <v>29</v>
      </c>
      <c r="T44" s="10" t="s">
        <v>29</v>
      </c>
      <c r="U44" s="11">
        <v>0</v>
      </c>
      <c r="V44" s="10">
        <v>2997</v>
      </c>
      <c r="W44" s="10">
        <v>4000</v>
      </c>
      <c r="X44" s="11">
        <v>29.9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1">
        <f t="shared" si="6"/>
        <v>100.99956709956709</v>
      </c>
      <c r="AO44" s="15" t="s">
        <v>356</v>
      </c>
      <c r="AP44" s="16" t="s">
        <v>357</v>
      </c>
    </row>
    <row r="45" spans="1:42" ht="39.950000000000003" customHeight="1" x14ac:dyDescent="0.25">
      <c r="A45" s="37">
        <v>42</v>
      </c>
      <c r="B45" s="37">
        <v>42</v>
      </c>
      <c r="C45" s="37">
        <v>16</v>
      </c>
      <c r="D45" s="3" t="s">
        <v>23</v>
      </c>
      <c r="E45" s="4">
        <v>380489</v>
      </c>
      <c r="F45" s="5" t="s">
        <v>101</v>
      </c>
      <c r="G45" s="5" t="s">
        <v>102</v>
      </c>
      <c r="H45" s="38">
        <v>33604</v>
      </c>
      <c r="I45" s="6" t="s">
        <v>103</v>
      </c>
      <c r="J45" s="7" t="s">
        <v>27</v>
      </c>
      <c r="K45" s="8" t="s">
        <v>28</v>
      </c>
      <c r="L45" s="9">
        <v>44</v>
      </c>
      <c r="M45" s="10">
        <v>550</v>
      </c>
      <c r="N45" s="10">
        <v>900</v>
      </c>
      <c r="O45" s="11">
        <f t="shared" si="4"/>
        <v>12.222222222222221</v>
      </c>
      <c r="P45" s="10">
        <v>679</v>
      </c>
      <c r="Q45" s="10">
        <v>1100</v>
      </c>
      <c r="R45" s="11">
        <f t="shared" si="5"/>
        <v>12.345454545454546</v>
      </c>
      <c r="S45" s="10">
        <v>359</v>
      </c>
      <c r="T45" s="10">
        <v>550</v>
      </c>
      <c r="U45" s="11">
        <f>S45*20/T45</f>
        <v>13.054545454545455</v>
      </c>
      <c r="V45" s="10" t="s">
        <v>29</v>
      </c>
      <c r="W45" s="10" t="s">
        <v>29</v>
      </c>
      <c r="X45" s="11">
        <v>0</v>
      </c>
      <c r="Y45" s="10">
        <v>663</v>
      </c>
      <c r="Z45" s="10">
        <v>1100</v>
      </c>
      <c r="AA45" s="12">
        <f>Y45*20/Z45</f>
        <v>12.054545454545455</v>
      </c>
      <c r="AB45" s="10">
        <v>645</v>
      </c>
      <c r="AC45" s="10">
        <v>900</v>
      </c>
      <c r="AD45" s="11">
        <f>AB45*5/AC45</f>
        <v>3.5833333333333335</v>
      </c>
      <c r="AE45" s="10">
        <v>775</v>
      </c>
      <c r="AF45" s="10">
        <v>1200</v>
      </c>
      <c r="AG45" s="13">
        <f>AE45*5/AF45</f>
        <v>3.2291666666666665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1">
        <f t="shared" si="6"/>
        <v>100.4892676767677</v>
      </c>
      <c r="AO45" s="15" t="s">
        <v>104</v>
      </c>
      <c r="AP45" s="16" t="s">
        <v>105</v>
      </c>
    </row>
    <row r="46" spans="1:42" ht="39.950000000000003" customHeight="1" x14ac:dyDescent="0.25">
      <c r="A46" s="37">
        <v>43</v>
      </c>
      <c r="B46" s="37">
        <v>43</v>
      </c>
      <c r="C46" s="37">
        <v>17</v>
      </c>
      <c r="D46" s="3" t="s">
        <v>23</v>
      </c>
      <c r="E46" s="4">
        <v>357278</v>
      </c>
      <c r="F46" s="5" t="s">
        <v>106</v>
      </c>
      <c r="G46" s="5" t="s">
        <v>107</v>
      </c>
      <c r="H46" s="38">
        <v>35856</v>
      </c>
      <c r="I46" s="6" t="s">
        <v>108</v>
      </c>
      <c r="J46" s="7" t="s">
        <v>27</v>
      </c>
      <c r="K46" s="8" t="s">
        <v>28</v>
      </c>
      <c r="L46" s="9">
        <v>45</v>
      </c>
      <c r="M46" s="10">
        <v>768</v>
      </c>
      <c r="N46" s="10">
        <v>1100</v>
      </c>
      <c r="O46" s="11">
        <f t="shared" si="4"/>
        <v>13.963636363636363</v>
      </c>
      <c r="P46" s="10">
        <v>657</v>
      </c>
      <c r="Q46" s="10">
        <v>1100</v>
      </c>
      <c r="R46" s="11">
        <f t="shared" si="5"/>
        <v>11.945454545454545</v>
      </c>
      <c r="S46" s="10" t="s">
        <v>29</v>
      </c>
      <c r="T46" s="10" t="s">
        <v>29</v>
      </c>
      <c r="U46" s="11">
        <v>0</v>
      </c>
      <c r="V46" s="10">
        <v>3983</v>
      </c>
      <c r="W46" s="10">
        <v>5400</v>
      </c>
      <c r="X46" s="11">
        <f>V46*40/W46</f>
        <v>29.503703703703703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1">
        <f t="shared" si="6"/>
        <v>100.41279461279461</v>
      </c>
      <c r="AO46" s="15" t="s">
        <v>109</v>
      </c>
      <c r="AP46" s="16" t="s">
        <v>110</v>
      </c>
    </row>
    <row r="47" spans="1:42" ht="39.950000000000003" customHeight="1" x14ac:dyDescent="0.25">
      <c r="A47" s="37">
        <v>44</v>
      </c>
      <c r="B47" s="37">
        <v>44</v>
      </c>
      <c r="C47" s="37">
        <v>19</v>
      </c>
      <c r="D47" s="3" t="s">
        <v>23</v>
      </c>
      <c r="E47" s="4">
        <v>380018</v>
      </c>
      <c r="F47" s="5" t="s">
        <v>116</v>
      </c>
      <c r="G47" s="5" t="s">
        <v>117</v>
      </c>
      <c r="H47" s="38">
        <v>35880</v>
      </c>
      <c r="I47" s="6" t="s">
        <v>118</v>
      </c>
      <c r="J47" s="7" t="s">
        <v>27</v>
      </c>
      <c r="K47" s="8" t="s">
        <v>28</v>
      </c>
      <c r="L47" s="9">
        <v>42</v>
      </c>
      <c r="M47" s="10">
        <v>748</v>
      </c>
      <c r="N47" s="10">
        <v>1050</v>
      </c>
      <c r="O47" s="11">
        <f t="shared" si="4"/>
        <v>14.247619047619047</v>
      </c>
      <c r="P47" s="10">
        <v>670</v>
      </c>
      <c r="Q47" s="10">
        <v>1100</v>
      </c>
      <c r="R47" s="11">
        <f t="shared" si="5"/>
        <v>12.181818181818182</v>
      </c>
      <c r="S47" s="10" t="s">
        <v>29</v>
      </c>
      <c r="T47" s="10" t="s">
        <v>29</v>
      </c>
      <c r="U47" s="11">
        <v>0</v>
      </c>
      <c r="V47" s="10">
        <v>3469</v>
      </c>
      <c r="W47" s="10">
        <v>4500</v>
      </c>
      <c r="X47" s="11">
        <f>V47*40/W47</f>
        <v>30.835555555555555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1">
        <f t="shared" si="6"/>
        <v>99.264992784992785</v>
      </c>
      <c r="AO47" s="15" t="s">
        <v>119</v>
      </c>
      <c r="AP47" s="16" t="s">
        <v>120</v>
      </c>
    </row>
    <row r="48" spans="1:42" ht="39.950000000000003" customHeight="1" x14ac:dyDescent="0.25">
      <c r="A48" s="37">
        <v>45</v>
      </c>
      <c r="B48" s="37">
        <v>45</v>
      </c>
      <c r="C48" s="37">
        <v>69</v>
      </c>
      <c r="D48" s="3" t="s">
        <v>23</v>
      </c>
      <c r="E48" s="4">
        <v>380721</v>
      </c>
      <c r="F48" s="5" t="s">
        <v>363</v>
      </c>
      <c r="G48" s="5" t="s">
        <v>364</v>
      </c>
      <c r="H48" s="38">
        <v>34790</v>
      </c>
      <c r="I48" s="6" t="s">
        <v>365</v>
      </c>
      <c r="J48" s="7" t="s">
        <v>27</v>
      </c>
      <c r="K48" s="8" t="s">
        <v>28</v>
      </c>
      <c r="L48" s="9">
        <v>44</v>
      </c>
      <c r="M48" s="10">
        <v>699</v>
      </c>
      <c r="N48" s="10">
        <v>1050</v>
      </c>
      <c r="O48" s="11">
        <f t="shared" si="4"/>
        <v>13.314285714285715</v>
      </c>
      <c r="P48" s="10">
        <v>552</v>
      </c>
      <c r="Q48" s="10">
        <v>1100</v>
      </c>
      <c r="R48" s="11">
        <f t="shared" si="5"/>
        <v>10.036363636363637</v>
      </c>
      <c r="S48" s="10" t="s">
        <v>29</v>
      </c>
      <c r="T48" s="10" t="s">
        <v>29</v>
      </c>
      <c r="U48" s="11">
        <v>0</v>
      </c>
      <c r="V48" s="10">
        <v>3595</v>
      </c>
      <c r="W48" s="10">
        <v>4500</v>
      </c>
      <c r="X48" s="11">
        <v>31.9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1">
        <f t="shared" si="6"/>
        <v>99.250649350649354</v>
      </c>
      <c r="AO48" s="15" t="s">
        <v>366</v>
      </c>
      <c r="AP48" s="16" t="s">
        <v>367</v>
      </c>
    </row>
    <row r="49" spans="1:42" ht="39.950000000000003" customHeight="1" x14ac:dyDescent="0.25">
      <c r="A49" s="37">
        <v>46</v>
      </c>
      <c r="B49" s="37">
        <v>46</v>
      </c>
      <c r="C49" s="37">
        <v>20</v>
      </c>
      <c r="D49" s="3" t="s">
        <v>23</v>
      </c>
      <c r="E49" s="4">
        <v>380787</v>
      </c>
      <c r="F49" s="5" t="s">
        <v>121</v>
      </c>
      <c r="G49" s="5" t="s">
        <v>122</v>
      </c>
      <c r="H49" s="38">
        <v>35890</v>
      </c>
      <c r="I49" s="6" t="s">
        <v>123</v>
      </c>
      <c r="J49" s="7" t="s">
        <v>27</v>
      </c>
      <c r="K49" s="8" t="s">
        <v>28</v>
      </c>
      <c r="L49" s="9">
        <v>44</v>
      </c>
      <c r="M49" s="10">
        <v>771</v>
      </c>
      <c r="N49" s="10">
        <v>1100</v>
      </c>
      <c r="O49" s="11">
        <f t="shared" si="4"/>
        <v>14.018181818181818</v>
      </c>
      <c r="P49" s="10">
        <v>655</v>
      </c>
      <c r="Q49" s="10">
        <v>1100</v>
      </c>
      <c r="R49" s="11">
        <f t="shared" si="5"/>
        <v>11.909090909090908</v>
      </c>
      <c r="S49" s="10" t="s">
        <v>29</v>
      </c>
      <c r="T49" s="10" t="s">
        <v>29</v>
      </c>
      <c r="U49" s="11">
        <v>0</v>
      </c>
      <c r="V49" s="10">
        <v>3068</v>
      </c>
      <c r="W49" s="10">
        <v>4300</v>
      </c>
      <c r="X49" s="11">
        <f>V49*40/W49</f>
        <v>28.539534883720929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1">
        <f t="shared" si="6"/>
        <v>98.466807610993655</v>
      </c>
      <c r="AO49" s="15" t="s">
        <v>124</v>
      </c>
      <c r="AP49" s="16" t="s">
        <v>125</v>
      </c>
    </row>
    <row r="50" spans="1:42" ht="39.950000000000003" customHeight="1" x14ac:dyDescent="0.25">
      <c r="A50" s="37">
        <v>47</v>
      </c>
      <c r="B50" s="37">
        <v>47</v>
      </c>
      <c r="C50" s="37">
        <v>62</v>
      </c>
      <c r="D50" s="3" t="s">
        <v>23</v>
      </c>
      <c r="E50" s="4">
        <v>380593</v>
      </c>
      <c r="F50" s="5" t="s">
        <v>328</v>
      </c>
      <c r="G50" s="5" t="s">
        <v>329</v>
      </c>
      <c r="H50" s="38">
        <v>33970</v>
      </c>
      <c r="I50" s="6" t="s">
        <v>330</v>
      </c>
      <c r="J50" s="7" t="s">
        <v>27</v>
      </c>
      <c r="K50" s="8" t="s">
        <v>28</v>
      </c>
      <c r="L50" s="9">
        <v>52</v>
      </c>
      <c r="M50" s="10">
        <v>514</v>
      </c>
      <c r="N50" s="10">
        <v>1050</v>
      </c>
      <c r="O50" s="11">
        <f t="shared" si="4"/>
        <v>9.7904761904761912</v>
      </c>
      <c r="P50" s="10">
        <v>627</v>
      </c>
      <c r="Q50" s="10">
        <v>1100</v>
      </c>
      <c r="R50" s="11">
        <f t="shared" si="5"/>
        <v>11.4</v>
      </c>
      <c r="S50" s="10" t="s">
        <v>29</v>
      </c>
      <c r="T50" s="10" t="s">
        <v>29</v>
      </c>
      <c r="U50" s="11">
        <v>0</v>
      </c>
      <c r="V50" s="10">
        <v>2701</v>
      </c>
      <c r="W50" s="10">
        <v>4300</v>
      </c>
      <c r="X50" s="11">
        <v>25.1</v>
      </c>
      <c r="Y50" s="10"/>
      <c r="Z50" s="10"/>
      <c r="AA50" s="12"/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1">
        <f t="shared" si="6"/>
        <v>98.290476190476198</v>
      </c>
      <c r="AO50" s="15" t="s">
        <v>331</v>
      </c>
      <c r="AP50" s="16" t="s">
        <v>332</v>
      </c>
    </row>
    <row r="51" spans="1:42" ht="39.950000000000003" customHeight="1" x14ac:dyDescent="0.25">
      <c r="A51" s="37">
        <v>48</v>
      </c>
      <c r="B51" s="37">
        <v>48</v>
      </c>
      <c r="C51" s="37">
        <v>21</v>
      </c>
      <c r="D51" s="3" t="s">
        <v>23</v>
      </c>
      <c r="E51" s="4">
        <v>357413</v>
      </c>
      <c r="F51" s="5" t="s">
        <v>126</v>
      </c>
      <c r="G51" s="5" t="s">
        <v>38</v>
      </c>
      <c r="H51" s="38">
        <v>33726</v>
      </c>
      <c r="I51" s="6" t="s">
        <v>127</v>
      </c>
      <c r="J51" s="7" t="s">
        <v>27</v>
      </c>
      <c r="K51" s="8" t="s">
        <v>28</v>
      </c>
      <c r="L51" s="9">
        <v>41</v>
      </c>
      <c r="M51" s="10">
        <v>700</v>
      </c>
      <c r="N51" s="10">
        <v>900</v>
      </c>
      <c r="O51" s="11">
        <f t="shared" si="4"/>
        <v>15.555555555555555</v>
      </c>
      <c r="P51" s="10">
        <v>729</v>
      </c>
      <c r="Q51" s="10">
        <v>1100</v>
      </c>
      <c r="R51" s="11">
        <f t="shared" si="5"/>
        <v>13.254545454545454</v>
      </c>
      <c r="S51" s="10">
        <v>567</v>
      </c>
      <c r="T51" s="10">
        <v>1000</v>
      </c>
      <c r="U51" s="11">
        <f>S51*20/T51</f>
        <v>11.34</v>
      </c>
      <c r="V51" s="10" t="s">
        <v>29</v>
      </c>
      <c r="W51" s="10" t="s">
        <v>29</v>
      </c>
      <c r="X51" s="11">
        <v>0</v>
      </c>
      <c r="Y51" s="10">
        <v>1705</v>
      </c>
      <c r="Z51" s="10">
        <v>2000</v>
      </c>
      <c r="AA51" s="12">
        <f>Y51*20/Z51</f>
        <v>17.05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1">
        <f t="shared" si="6"/>
        <v>98.200101010101008</v>
      </c>
      <c r="AO51" s="15" t="s">
        <v>128</v>
      </c>
      <c r="AP51" s="16" t="s">
        <v>129</v>
      </c>
    </row>
    <row r="52" spans="1:42" ht="39.950000000000003" customHeight="1" x14ac:dyDescent="0.25">
      <c r="A52" s="37">
        <v>49</v>
      </c>
      <c r="B52" s="37">
        <v>49</v>
      </c>
      <c r="C52" s="37">
        <v>22</v>
      </c>
      <c r="D52" s="3" t="s">
        <v>23</v>
      </c>
      <c r="E52" s="4">
        <v>380537</v>
      </c>
      <c r="F52" s="5" t="s">
        <v>130</v>
      </c>
      <c r="G52" s="5" t="s">
        <v>131</v>
      </c>
      <c r="H52" s="38">
        <v>34109</v>
      </c>
      <c r="I52" s="6" t="s">
        <v>132</v>
      </c>
      <c r="J52" s="7" t="s">
        <v>27</v>
      </c>
      <c r="K52" s="8" t="s">
        <v>28</v>
      </c>
      <c r="L52" s="9">
        <v>43</v>
      </c>
      <c r="M52" s="10">
        <v>746</v>
      </c>
      <c r="N52" s="10">
        <v>1050</v>
      </c>
      <c r="O52" s="11">
        <f t="shared" si="4"/>
        <v>14.209523809523809</v>
      </c>
      <c r="P52" s="10">
        <v>661</v>
      </c>
      <c r="Q52" s="10">
        <v>1100</v>
      </c>
      <c r="R52" s="11">
        <f t="shared" si="5"/>
        <v>12.018181818181818</v>
      </c>
      <c r="S52" s="10" t="s">
        <v>29</v>
      </c>
      <c r="T52" s="10" t="s">
        <v>29</v>
      </c>
      <c r="U52" s="11">
        <v>0</v>
      </c>
      <c r="V52" s="10">
        <v>2783</v>
      </c>
      <c r="W52" s="10">
        <v>4100</v>
      </c>
      <c r="X52" s="11">
        <f>V52*40/W52</f>
        <v>27.151219512195123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1">
        <f t="shared" si="6"/>
        <v>96.378925139900758</v>
      </c>
      <c r="AO52" s="15" t="s">
        <v>133</v>
      </c>
      <c r="AP52" s="16" t="s">
        <v>134</v>
      </c>
    </row>
    <row r="53" spans="1:42" ht="39.950000000000003" customHeight="1" x14ac:dyDescent="0.25">
      <c r="A53" s="37">
        <v>50</v>
      </c>
      <c r="B53" s="37">
        <v>50</v>
      </c>
      <c r="C53" s="37">
        <v>11</v>
      </c>
      <c r="D53" s="3" t="s">
        <v>23</v>
      </c>
      <c r="E53" s="4">
        <v>380566</v>
      </c>
      <c r="F53" s="5" t="s">
        <v>77</v>
      </c>
      <c r="G53" s="5" t="s">
        <v>78</v>
      </c>
      <c r="H53" s="38">
        <v>33986</v>
      </c>
      <c r="I53" s="6" t="s">
        <v>79</v>
      </c>
      <c r="J53" s="7" t="s">
        <v>27</v>
      </c>
      <c r="K53" s="8" t="s">
        <v>28</v>
      </c>
      <c r="L53" s="9">
        <v>46</v>
      </c>
      <c r="M53" s="10">
        <v>614</v>
      </c>
      <c r="N53" s="10">
        <v>1050</v>
      </c>
      <c r="O53" s="11">
        <f t="shared" si="4"/>
        <v>11.695238095238095</v>
      </c>
      <c r="P53" s="10">
        <v>643</v>
      </c>
      <c r="Q53" s="10">
        <v>1100</v>
      </c>
      <c r="R53" s="11">
        <f t="shared" si="5"/>
        <v>11.690909090909091</v>
      </c>
      <c r="S53" s="10">
        <v>316</v>
      </c>
      <c r="T53" s="10">
        <v>550</v>
      </c>
      <c r="U53" s="11">
        <f>S53*20/T53</f>
        <v>11.49090909090909</v>
      </c>
      <c r="V53" s="10"/>
      <c r="W53" s="10"/>
      <c r="X53" s="11"/>
      <c r="Y53" s="10">
        <v>701</v>
      </c>
      <c r="Z53" s="10">
        <v>1200</v>
      </c>
      <c r="AA53" s="12">
        <f>Y53*20/Z53</f>
        <v>11.683333333333334</v>
      </c>
      <c r="AB53" s="10">
        <v>631</v>
      </c>
      <c r="AC53" s="10">
        <v>900</v>
      </c>
      <c r="AD53" s="11">
        <f>AB53*5/AC53</f>
        <v>3.5055555555555555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1">
        <f t="shared" si="6"/>
        <v>96.065945165945166</v>
      </c>
      <c r="AO53" s="15" t="s">
        <v>80</v>
      </c>
      <c r="AP53" s="16" t="s">
        <v>81</v>
      </c>
    </row>
    <row r="54" spans="1:42" ht="39.950000000000003" customHeight="1" x14ac:dyDescent="0.25">
      <c r="A54" s="37">
        <v>51</v>
      </c>
      <c r="B54" s="37">
        <v>51</v>
      </c>
      <c r="C54" s="37">
        <v>24</v>
      </c>
      <c r="D54" s="3" t="s">
        <v>23</v>
      </c>
      <c r="E54" s="4">
        <v>381062</v>
      </c>
      <c r="F54" s="5" t="s">
        <v>140</v>
      </c>
      <c r="G54" s="5" t="s">
        <v>141</v>
      </c>
      <c r="H54" s="38">
        <v>34807</v>
      </c>
      <c r="I54" s="6" t="s">
        <v>142</v>
      </c>
      <c r="J54" s="7" t="s">
        <v>27</v>
      </c>
      <c r="K54" s="8" t="s">
        <v>28</v>
      </c>
      <c r="L54" s="9">
        <v>43</v>
      </c>
      <c r="M54" s="10">
        <v>632</v>
      </c>
      <c r="N54" s="10">
        <v>1050</v>
      </c>
      <c r="O54" s="11">
        <f t="shared" si="4"/>
        <v>12.038095238095238</v>
      </c>
      <c r="P54" s="10">
        <v>599</v>
      </c>
      <c r="Q54" s="10">
        <v>1100</v>
      </c>
      <c r="R54" s="11">
        <f t="shared" si="5"/>
        <v>10.890909090909091</v>
      </c>
      <c r="S54" s="10" t="s">
        <v>29</v>
      </c>
      <c r="T54" s="10" t="s">
        <v>29</v>
      </c>
      <c r="U54" s="11">
        <v>0</v>
      </c>
      <c r="V54" s="10">
        <v>3213</v>
      </c>
      <c r="W54" s="10">
        <v>4400</v>
      </c>
      <c r="X54" s="11">
        <f>V54*40/W54</f>
        <v>29.209090909090911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1">
        <f t="shared" si="6"/>
        <v>95.138095238095246</v>
      </c>
      <c r="AO54" s="15" t="s">
        <v>143</v>
      </c>
      <c r="AP54" s="16" t="s">
        <v>144</v>
      </c>
    </row>
    <row r="55" spans="1:42" ht="39.950000000000003" customHeight="1" x14ac:dyDescent="0.25">
      <c r="A55" s="37">
        <v>52</v>
      </c>
      <c r="B55" s="37">
        <v>52</v>
      </c>
      <c r="C55" s="37">
        <v>26</v>
      </c>
      <c r="D55" s="3" t="s">
        <v>23</v>
      </c>
      <c r="E55" s="4">
        <v>367333</v>
      </c>
      <c r="F55" s="5" t="s">
        <v>150</v>
      </c>
      <c r="G55" s="5" t="s">
        <v>151</v>
      </c>
      <c r="H55" s="38">
        <v>35163</v>
      </c>
      <c r="I55" s="6" t="s">
        <v>152</v>
      </c>
      <c r="J55" s="7" t="s">
        <v>27</v>
      </c>
      <c r="K55" s="8" t="s">
        <v>28</v>
      </c>
      <c r="L55" s="9">
        <v>45</v>
      </c>
      <c r="M55" s="10">
        <v>552</v>
      </c>
      <c r="N55" s="10">
        <v>1050</v>
      </c>
      <c r="O55" s="11">
        <f t="shared" si="4"/>
        <v>10.514285714285714</v>
      </c>
      <c r="P55" s="10">
        <v>600</v>
      </c>
      <c r="Q55" s="10">
        <v>1100</v>
      </c>
      <c r="R55" s="11">
        <f t="shared" si="5"/>
        <v>10.909090909090908</v>
      </c>
      <c r="S55" s="10">
        <v>267</v>
      </c>
      <c r="T55" s="10">
        <v>550</v>
      </c>
      <c r="U55" s="11">
        <f>S55*20/T55</f>
        <v>9.709090909090909</v>
      </c>
      <c r="V55" s="10" t="s">
        <v>29</v>
      </c>
      <c r="W55" s="10" t="s">
        <v>29</v>
      </c>
      <c r="X55" s="11">
        <v>0</v>
      </c>
      <c r="Y55" s="10">
        <v>1118</v>
      </c>
      <c r="Z55" s="10">
        <v>1600</v>
      </c>
      <c r="AA55" s="12">
        <f>Y55*20/Z55</f>
        <v>13.975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>
        <v>651</v>
      </c>
      <c r="AI55" s="10">
        <v>800</v>
      </c>
      <c r="AJ55" s="13">
        <f>AH55*5/AI55</f>
        <v>4.0687499999999996</v>
      </c>
      <c r="AK55" s="10" t="s">
        <v>29</v>
      </c>
      <c r="AL55" s="10" t="s">
        <v>29</v>
      </c>
      <c r="AM55" s="13">
        <v>0</v>
      </c>
      <c r="AN55" s="41">
        <f t="shared" si="6"/>
        <v>94.176217532467518</v>
      </c>
      <c r="AO55" s="15" t="s">
        <v>153</v>
      </c>
      <c r="AP55" s="16" t="s">
        <v>154</v>
      </c>
    </row>
    <row r="56" spans="1:42" ht="39.950000000000003" customHeight="1" x14ac:dyDescent="0.25">
      <c r="A56" s="37">
        <v>53</v>
      </c>
      <c r="B56" s="37">
        <v>53</v>
      </c>
      <c r="C56" s="37">
        <v>27</v>
      </c>
      <c r="D56" s="3" t="s">
        <v>23</v>
      </c>
      <c r="E56" s="4">
        <v>383234</v>
      </c>
      <c r="F56" s="5" t="s">
        <v>155</v>
      </c>
      <c r="G56" s="5" t="s">
        <v>156</v>
      </c>
      <c r="H56" s="38">
        <v>32475</v>
      </c>
      <c r="I56" s="6" t="s">
        <v>157</v>
      </c>
      <c r="J56" s="7" t="s">
        <v>27</v>
      </c>
      <c r="K56" s="8" t="s">
        <v>28</v>
      </c>
      <c r="L56" s="9">
        <v>46</v>
      </c>
      <c r="M56" s="10">
        <v>388</v>
      </c>
      <c r="N56" s="10">
        <v>850</v>
      </c>
      <c r="O56" s="11">
        <f t="shared" si="4"/>
        <v>9.1294117647058819</v>
      </c>
      <c r="P56" s="10">
        <v>553</v>
      </c>
      <c r="Q56" s="10">
        <v>1100</v>
      </c>
      <c r="R56" s="11">
        <f t="shared" si="5"/>
        <v>10.054545454545455</v>
      </c>
      <c r="S56" s="10" t="s">
        <v>29</v>
      </c>
      <c r="T56" s="10" t="s">
        <v>29</v>
      </c>
      <c r="U56" s="11">
        <v>0</v>
      </c>
      <c r="V56" s="10">
        <v>2443</v>
      </c>
      <c r="W56" s="10">
        <v>3500</v>
      </c>
      <c r="X56" s="11">
        <f>V56*40/W56</f>
        <v>27.92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1">
        <f t="shared" si="6"/>
        <v>93.103957219251342</v>
      </c>
      <c r="AO56" s="15" t="s">
        <v>158</v>
      </c>
      <c r="AP56" s="16" t="s">
        <v>159</v>
      </c>
    </row>
    <row r="57" spans="1:42" ht="39.950000000000003" customHeight="1" x14ac:dyDescent="0.25">
      <c r="A57" s="37">
        <v>54</v>
      </c>
      <c r="B57" s="37">
        <v>54</v>
      </c>
      <c r="C57" s="37">
        <v>28</v>
      </c>
      <c r="D57" s="3" t="s">
        <v>23</v>
      </c>
      <c r="E57" s="4">
        <v>357568</v>
      </c>
      <c r="F57" s="5" t="s">
        <v>160</v>
      </c>
      <c r="G57" s="5" t="s">
        <v>161</v>
      </c>
      <c r="H57" s="38">
        <v>32761</v>
      </c>
      <c r="I57" s="6" t="s">
        <v>162</v>
      </c>
      <c r="J57" s="7" t="s">
        <v>27</v>
      </c>
      <c r="K57" s="8" t="s">
        <v>28</v>
      </c>
      <c r="L57" s="9">
        <v>46</v>
      </c>
      <c r="M57" s="10">
        <v>745</v>
      </c>
      <c r="N57" s="10">
        <v>1050</v>
      </c>
      <c r="O57" s="11">
        <f t="shared" si="4"/>
        <v>14.19047619047619</v>
      </c>
      <c r="P57" s="10">
        <v>715</v>
      </c>
      <c r="Q57" s="10">
        <v>1100</v>
      </c>
      <c r="R57" s="11">
        <f t="shared" si="5"/>
        <v>13</v>
      </c>
      <c r="S57" s="10">
        <v>252</v>
      </c>
      <c r="T57" s="10">
        <v>550</v>
      </c>
      <c r="U57" s="11">
        <f t="shared" ref="U57:U62" si="7">S57*20/T57</f>
        <v>9.163636363636364</v>
      </c>
      <c r="V57" s="10" t="s">
        <v>29</v>
      </c>
      <c r="W57" s="10" t="s">
        <v>29</v>
      </c>
      <c r="X57" s="11">
        <v>0</v>
      </c>
      <c r="Y57" s="10">
        <v>542</v>
      </c>
      <c r="Z57" s="10">
        <v>1100</v>
      </c>
      <c r="AA57" s="12">
        <f>Y57*20/Z57</f>
        <v>9.8545454545454554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1">
        <f t="shared" si="6"/>
        <v>92.20865800865802</v>
      </c>
      <c r="AO57" s="15" t="s">
        <v>163</v>
      </c>
      <c r="AP57" s="16" t="s">
        <v>164</v>
      </c>
    </row>
    <row r="58" spans="1:42" ht="39.950000000000003" customHeight="1" x14ac:dyDescent="0.25">
      <c r="A58" s="37">
        <v>55</v>
      </c>
      <c r="B58" s="37">
        <v>55</v>
      </c>
      <c r="C58" s="37">
        <v>30</v>
      </c>
      <c r="D58" s="3" t="s">
        <v>23</v>
      </c>
      <c r="E58" s="4">
        <v>357062</v>
      </c>
      <c r="F58" s="5" t="s">
        <v>170</v>
      </c>
      <c r="G58" s="5" t="s">
        <v>171</v>
      </c>
      <c r="H58" s="38">
        <v>31415</v>
      </c>
      <c r="I58" s="6" t="s">
        <v>172</v>
      </c>
      <c r="J58" s="7" t="s">
        <v>27</v>
      </c>
      <c r="K58" s="8" t="s">
        <v>28</v>
      </c>
      <c r="L58" s="9">
        <v>41</v>
      </c>
      <c r="M58" s="10">
        <v>574</v>
      </c>
      <c r="N58" s="10">
        <v>850</v>
      </c>
      <c r="O58" s="11">
        <f t="shared" si="4"/>
        <v>13.505882352941176</v>
      </c>
      <c r="P58" s="10">
        <v>641</v>
      </c>
      <c r="Q58" s="10">
        <v>1100</v>
      </c>
      <c r="R58" s="11">
        <f t="shared" si="5"/>
        <v>11.654545454545454</v>
      </c>
      <c r="S58" s="10">
        <v>288</v>
      </c>
      <c r="T58" s="10">
        <v>550</v>
      </c>
      <c r="U58" s="11">
        <f t="shared" si="7"/>
        <v>10.472727272727273</v>
      </c>
      <c r="V58" s="10" t="s">
        <v>29</v>
      </c>
      <c r="W58" s="10" t="s">
        <v>29</v>
      </c>
      <c r="X58" s="11">
        <v>0</v>
      </c>
      <c r="Y58" s="10">
        <v>1425</v>
      </c>
      <c r="Z58" s="10">
        <v>2000</v>
      </c>
      <c r="AA58" s="12">
        <f>Y58*20/Z58</f>
        <v>14.25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1">
        <f t="shared" si="6"/>
        <v>90.883155080213896</v>
      </c>
      <c r="AO58" s="15" t="s">
        <v>173</v>
      </c>
      <c r="AP58" s="16" t="s">
        <v>174</v>
      </c>
    </row>
    <row r="59" spans="1:42" ht="39.950000000000003" customHeight="1" x14ac:dyDescent="0.25">
      <c r="A59" s="37">
        <v>56</v>
      </c>
      <c r="B59" s="37">
        <v>56</v>
      </c>
      <c r="C59" s="37">
        <v>31</v>
      </c>
      <c r="D59" s="3" t="s">
        <v>23</v>
      </c>
      <c r="E59" s="4">
        <v>366734</v>
      </c>
      <c r="F59" s="5" t="s">
        <v>175</v>
      </c>
      <c r="G59" s="5" t="s">
        <v>176</v>
      </c>
      <c r="H59" s="38">
        <v>32509</v>
      </c>
      <c r="I59" s="6" t="s">
        <v>177</v>
      </c>
      <c r="J59" s="7" t="s">
        <v>27</v>
      </c>
      <c r="K59" s="8" t="s">
        <v>28</v>
      </c>
      <c r="L59" s="9">
        <v>47</v>
      </c>
      <c r="M59" s="10">
        <v>611</v>
      </c>
      <c r="N59" s="10">
        <v>1050</v>
      </c>
      <c r="O59" s="11">
        <f t="shared" si="4"/>
        <v>11.638095238095238</v>
      </c>
      <c r="P59" s="10">
        <v>636</v>
      </c>
      <c r="Q59" s="10">
        <v>1100</v>
      </c>
      <c r="R59" s="11">
        <f t="shared" si="5"/>
        <v>11.563636363636364</v>
      </c>
      <c r="S59" s="10">
        <v>254</v>
      </c>
      <c r="T59" s="10">
        <v>550</v>
      </c>
      <c r="U59" s="11">
        <f t="shared" si="7"/>
        <v>9.2363636363636363</v>
      </c>
      <c r="V59" s="10" t="s">
        <v>29</v>
      </c>
      <c r="W59" s="10" t="s">
        <v>29</v>
      </c>
      <c r="X59" s="11">
        <v>0</v>
      </c>
      <c r="Y59" s="10">
        <v>606</v>
      </c>
      <c r="Z59" s="10">
        <v>1100</v>
      </c>
      <c r="AA59" s="12">
        <f>Y59*20/Z59</f>
        <v>11.018181818181818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1">
        <f t="shared" si="6"/>
        <v>90.45627705627706</v>
      </c>
      <c r="AO59" s="15" t="s">
        <v>178</v>
      </c>
      <c r="AP59" s="16" t="s">
        <v>179</v>
      </c>
    </row>
    <row r="60" spans="1:42" ht="39.950000000000003" customHeight="1" x14ac:dyDescent="0.25">
      <c r="A60" s="37">
        <v>57</v>
      </c>
      <c r="B60" s="37">
        <v>57</v>
      </c>
      <c r="C60" s="37">
        <v>35</v>
      </c>
      <c r="D60" s="3" t="s">
        <v>23</v>
      </c>
      <c r="E60" s="4">
        <v>380061</v>
      </c>
      <c r="F60" s="5" t="s">
        <v>194</v>
      </c>
      <c r="G60" s="5" t="s">
        <v>195</v>
      </c>
      <c r="H60" s="38">
        <v>31537</v>
      </c>
      <c r="I60" s="6" t="s">
        <v>196</v>
      </c>
      <c r="J60" s="7" t="s">
        <v>27</v>
      </c>
      <c r="K60" s="8" t="s">
        <v>28</v>
      </c>
      <c r="L60" s="9">
        <v>53</v>
      </c>
      <c r="M60" s="10">
        <v>459</v>
      </c>
      <c r="N60" s="10">
        <v>850</v>
      </c>
      <c r="O60" s="11">
        <f t="shared" si="4"/>
        <v>10.8</v>
      </c>
      <c r="P60" s="10">
        <v>562</v>
      </c>
      <c r="Q60" s="10">
        <v>1100</v>
      </c>
      <c r="R60" s="11">
        <f t="shared" si="5"/>
        <v>10.218181818181819</v>
      </c>
      <c r="S60" s="10">
        <v>646</v>
      </c>
      <c r="T60" s="10">
        <v>1000</v>
      </c>
      <c r="U60" s="11">
        <f t="shared" si="7"/>
        <v>12.92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1">
        <f t="shared" si="6"/>
        <v>86.938181818181818</v>
      </c>
      <c r="AO60" s="15" t="s">
        <v>197</v>
      </c>
      <c r="AP60" s="16" t="s">
        <v>198</v>
      </c>
    </row>
    <row r="61" spans="1:42" ht="39.950000000000003" customHeight="1" x14ac:dyDescent="0.25">
      <c r="A61" s="37">
        <v>58</v>
      </c>
      <c r="B61" s="37">
        <v>58</v>
      </c>
      <c r="C61" s="37">
        <v>37</v>
      </c>
      <c r="D61" s="3" t="s">
        <v>23</v>
      </c>
      <c r="E61" s="4">
        <v>366378</v>
      </c>
      <c r="F61" s="5" t="s">
        <v>204</v>
      </c>
      <c r="G61" s="5" t="s">
        <v>205</v>
      </c>
      <c r="H61" s="38">
        <v>33820</v>
      </c>
      <c r="I61" s="6" t="s">
        <v>206</v>
      </c>
      <c r="J61" s="7" t="s">
        <v>27</v>
      </c>
      <c r="K61" s="8" t="s">
        <v>28</v>
      </c>
      <c r="L61" s="9">
        <v>42</v>
      </c>
      <c r="M61" s="10">
        <v>610</v>
      </c>
      <c r="N61" s="10">
        <v>1100</v>
      </c>
      <c r="O61" s="11">
        <f t="shared" si="4"/>
        <v>11.090909090909092</v>
      </c>
      <c r="P61" s="10">
        <v>673</v>
      </c>
      <c r="Q61" s="10">
        <v>1100</v>
      </c>
      <c r="R61" s="11">
        <f t="shared" si="5"/>
        <v>12.236363636363636</v>
      </c>
      <c r="S61" s="10">
        <v>282</v>
      </c>
      <c r="T61" s="10">
        <v>550</v>
      </c>
      <c r="U61" s="11">
        <f t="shared" si="7"/>
        <v>10.254545454545454</v>
      </c>
      <c r="V61" s="10" t="s">
        <v>29</v>
      </c>
      <c r="W61" s="10" t="s">
        <v>29</v>
      </c>
      <c r="X61" s="11">
        <v>0</v>
      </c>
      <c r="Y61" s="10">
        <v>651</v>
      </c>
      <c r="Z61" s="10">
        <v>1200</v>
      </c>
      <c r="AA61" s="12">
        <f>Y61*20/Z61</f>
        <v>10.85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1">
        <f t="shared" si="6"/>
        <v>86.431818181818173</v>
      </c>
      <c r="AO61" s="15" t="s">
        <v>207</v>
      </c>
      <c r="AP61" s="16" t="s">
        <v>208</v>
      </c>
    </row>
    <row r="62" spans="1:42" ht="39.950000000000003" customHeight="1" x14ac:dyDescent="0.25">
      <c r="A62" s="37">
        <v>59</v>
      </c>
      <c r="B62" s="37">
        <v>59</v>
      </c>
      <c r="C62" s="37">
        <v>38</v>
      </c>
      <c r="D62" s="3" t="s">
        <v>23</v>
      </c>
      <c r="E62" s="4">
        <v>380557</v>
      </c>
      <c r="F62" s="5" t="s">
        <v>209</v>
      </c>
      <c r="G62" s="5" t="s">
        <v>210</v>
      </c>
      <c r="H62" s="38">
        <v>34004</v>
      </c>
      <c r="I62" s="6" t="s">
        <v>211</v>
      </c>
      <c r="J62" s="7" t="s">
        <v>27</v>
      </c>
      <c r="K62" s="8" t="s">
        <v>28</v>
      </c>
      <c r="L62" s="9">
        <v>41</v>
      </c>
      <c r="M62" s="10">
        <v>542</v>
      </c>
      <c r="N62" s="10">
        <v>1050</v>
      </c>
      <c r="O62" s="11">
        <f t="shared" si="4"/>
        <v>10.323809523809524</v>
      </c>
      <c r="P62" s="10">
        <v>546</v>
      </c>
      <c r="Q62" s="10">
        <v>1100</v>
      </c>
      <c r="R62" s="11">
        <f t="shared" si="5"/>
        <v>9.9272727272727277</v>
      </c>
      <c r="S62" s="10">
        <v>347</v>
      </c>
      <c r="T62" s="10">
        <v>550</v>
      </c>
      <c r="U62" s="11">
        <f t="shared" si="7"/>
        <v>12.618181818181819</v>
      </c>
      <c r="V62" s="10" t="s">
        <v>29</v>
      </c>
      <c r="W62" s="10" t="s">
        <v>29</v>
      </c>
      <c r="X62" s="11">
        <v>0</v>
      </c>
      <c r="Y62" s="10">
        <v>673</v>
      </c>
      <c r="Z62" s="10">
        <v>1100</v>
      </c>
      <c r="AA62" s="12">
        <f>Y62*20/Z62</f>
        <v>12.236363636363636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1">
        <f t="shared" si="6"/>
        <v>86.105627705627711</v>
      </c>
      <c r="AO62" s="15" t="s">
        <v>212</v>
      </c>
      <c r="AP62" s="16" t="s">
        <v>213</v>
      </c>
    </row>
    <row r="63" spans="1:42" ht="39.950000000000003" customHeight="1" x14ac:dyDescent="0.25">
      <c r="A63" s="37">
        <v>60</v>
      </c>
      <c r="B63" s="37">
        <v>60</v>
      </c>
      <c r="C63" s="37">
        <v>42</v>
      </c>
      <c r="D63" s="3" t="s">
        <v>23</v>
      </c>
      <c r="E63" s="4">
        <v>366701</v>
      </c>
      <c r="F63" s="5" t="s">
        <v>229</v>
      </c>
      <c r="G63" s="5" t="s">
        <v>230</v>
      </c>
      <c r="H63" s="38">
        <v>32945</v>
      </c>
      <c r="I63" s="6" t="s">
        <v>231</v>
      </c>
      <c r="J63" s="7" t="s">
        <v>27</v>
      </c>
      <c r="K63" s="8" t="s">
        <v>28</v>
      </c>
      <c r="L63" s="9">
        <v>44</v>
      </c>
      <c r="M63" s="10">
        <v>739</v>
      </c>
      <c r="N63" s="10">
        <v>1050</v>
      </c>
      <c r="O63" s="11">
        <f t="shared" si="4"/>
        <v>14.076190476190476</v>
      </c>
      <c r="P63" s="10">
        <v>679</v>
      </c>
      <c r="Q63" s="10">
        <v>1100</v>
      </c>
      <c r="R63" s="11">
        <f t="shared" si="5"/>
        <v>12.345454545454546</v>
      </c>
      <c r="S63" s="10" t="s">
        <v>29</v>
      </c>
      <c r="T63" s="10" t="s">
        <v>29</v>
      </c>
      <c r="U63" s="11">
        <v>0</v>
      </c>
      <c r="V63" s="10" t="s">
        <v>29</v>
      </c>
      <c r="W63" s="10" t="s">
        <v>29</v>
      </c>
      <c r="X63" s="11">
        <v>0</v>
      </c>
      <c r="Y63" s="10">
        <v>4897</v>
      </c>
      <c r="Z63" s="10">
        <v>7400</v>
      </c>
      <c r="AA63" s="12">
        <f>Y63*20/Z63</f>
        <v>13.235135135135135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1">
        <f t="shared" si="6"/>
        <v>83.656780156780158</v>
      </c>
      <c r="AO63" s="15" t="s">
        <v>232</v>
      </c>
      <c r="AP63" s="16" t="s">
        <v>233</v>
      </c>
    </row>
    <row r="64" spans="1:42" ht="39.950000000000003" customHeight="1" x14ac:dyDescent="0.25">
      <c r="A64" s="37">
        <v>61</v>
      </c>
      <c r="B64" s="37">
        <v>61</v>
      </c>
      <c r="C64" s="37">
        <v>23</v>
      </c>
      <c r="D64" s="3" t="s">
        <v>23</v>
      </c>
      <c r="E64" s="4">
        <v>357681</v>
      </c>
      <c r="F64" s="5" t="s">
        <v>135</v>
      </c>
      <c r="G64" s="5" t="s">
        <v>136</v>
      </c>
      <c r="H64" s="38">
        <v>35522</v>
      </c>
      <c r="I64" s="6" t="s">
        <v>137</v>
      </c>
      <c r="J64" s="7" t="s">
        <v>27</v>
      </c>
      <c r="K64" s="8" t="s">
        <v>28</v>
      </c>
      <c r="L64" s="9">
        <v>41</v>
      </c>
      <c r="M64" s="10">
        <v>814</v>
      </c>
      <c r="N64" s="10">
        <v>1100</v>
      </c>
      <c r="O64" s="11">
        <f t="shared" si="4"/>
        <v>14.8</v>
      </c>
      <c r="P64" s="10">
        <v>700</v>
      </c>
      <c r="Q64" s="10">
        <v>1100</v>
      </c>
      <c r="R64" s="11">
        <f t="shared" si="5"/>
        <v>12.727272727272727</v>
      </c>
      <c r="S64" s="10">
        <v>330</v>
      </c>
      <c r="T64" s="10">
        <v>550</v>
      </c>
      <c r="U64" s="11">
        <f>S64*20/T64</f>
        <v>12</v>
      </c>
      <c r="V64" s="10" t="s">
        <v>29</v>
      </c>
      <c r="W64" s="10" t="s">
        <v>29</v>
      </c>
      <c r="X64" s="11">
        <v>0</v>
      </c>
      <c r="Y64" s="10"/>
      <c r="Z64" s="10"/>
      <c r="AA64" s="12"/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1">
        <f t="shared" si="6"/>
        <v>80.527272727272731</v>
      </c>
      <c r="AO64" s="15" t="s">
        <v>138</v>
      </c>
      <c r="AP64" s="16" t="s">
        <v>139</v>
      </c>
    </row>
    <row r="65" spans="1:42" ht="39.950000000000003" customHeight="1" x14ac:dyDescent="0.25">
      <c r="A65" s="37">
        <v>62</v>
      </c>
      <c r="B65" s="37">
        <v>62</v>
      </c>
      <c r="C65" s="37">
        <v>50</v>
      </c>
      <c r="D65" s="3" t="s">
        <v>23</v>
      </c>
      <c r="E65" s="4">
        <v>365223</v>
      </c>
      <c r="F65" s="5" t="s">
        <v>269</v>
      </c>
      <c r="G65" s="5" t="s">
        <v>270</v>
      </c>
      <c r="H65" s="38">
        <v>32225</v>
      </c>
      <c r="I65" s="6" t="s">
        <v>271</v>
      </c>
      <c r="J65" s="7" t="s">
        <v>27</v>
      </c>
      <c r="K65" s="8" t="s">
        <v>28</v>
      </c>
      <c r="L65" s="9">
        <v>48</v>
      </c>
      <c r="M65" s="10">
        <v>792</v>
      </c>
      <c r="N65" s="10">
        <v>1050</v>
      </c>
      <c r="O65" s="11">
        <f t="shared" si="4"/>
        <v>15.085714285714285</v>
      </c>
      <c r="P65" s="10">
        <v>826</v>
      </c>
      <c r="Q65" s="10">
        <v>1100</v>
      </c>
      <c r="R65" s="11">
        <f t="shared" si="5"/>
        <v>15.018181818181818</v>
      </c>
      <c r="S65" s="10" t="s">
        <v>29</v>
      </c>
      <c r="T65" s="10" t="s">
        <v>29</v>
      </c>
      <c r="U65" s="11">
        <v>0</v>
      </c>
      <c r="V65" s="10"/>
      <c r="W65" s="10"/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1">
        <f t="shared" si="6"/>
        <v>78.103896103896105</v>
      </c>
      <c r="AO65" s="15" t="s">
        <v>272</v>
      </c>
      <c r="AP65" s="16" t="s">
        <v>273</v>
      </c>
    </row>
    <row r="66" spans="1:42" ht="39.950000000000003" customHeight="1" x14ac:dyDescent="0.25">
      <c r="A66" s="37">
        <v>63</v>
      </c>
      <c r="B66" s="37">
        <v>63</v>
      </c>
      <c r="C66" s="37">
        <v>51</v>
      </c>
      <c r="D66" s="3" t="s">
        <v>23</v>
      </c>
      <c r="E66" s="4">
        <v>358037</v>
      </c>
      <c r="F66" s="5" t="s">
        <v>274</v>
      </c>
      <c r="G66" s="5" t="s">
        <v>275</v>
      </c>
      <c r="H66" s="38">
        <v>35943</v>
      </c>
      <c r="I66" s="6" t="s">
        <v>276</v>
      </c>
      <c r="J66" s="7" t="s">
        <v>27</v>
      </c>
      <c r="K66" s="8" t="s">
        <v>28</v>
      </c>
      <c r="L66" s="9">
        <v>43</v>
      </c>
      <c r="M66" s="10">
        <v>673</v>
      </c>
      <c r="N66" s="10">
        <v>1100</v>
      </c>
      <c r="O66" s="11">
        <f t="shared" si="4"/>
        <v>12.236363636363636</v>
      </c>
      <c r="P66" s="10">
        <v>547</v>
      </c>
      <c r="Q66" s="10">
        <v>1100</v>
      </c>
      <c r="R66" s="11">
        <f t="shared" si="5"/>
        <v>9.9454545454545453</v>
      </c>
      <c r="S66" s="10">
        <v>802</v>
      </c>
      <c r="T66" s="10">
        <v>1300</v>
      </c>
      <c r="U66" s="11">
        <f>S66*20/T66</f>
        <v>12.338461538461539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1">
        <f t="shared" si="6"/>
        <v>77.520279720279731</v>
      </c>
      <c r="AO66" s="15" t="s">
        <v>277</v>
      </c>
      <c r="AP66" s="16" t="s">
        <v>278</v>
      </c>
    </row>
    <row r="67" spans="1:42" ht="39.950000000000003" customHeight="1" x14ac:dyDescent="0.25">
      <c r="A67" s="37">
        <v>64</v>
      </c>
      <c r="B67" s="37">
        <v>64</v>
      </c>
      <c r="C67" s="37">
        <v>52</v>
      </c>
      <c r="D67" s="3" t="s">
        <v>23</v>
      </c>
      <c r="E67" s="4">
        <v>380235</v>
      </c>
      <c r="F67" s="5" t="s">
        <v>279</v>
      </c>
      <c r="G67" s="5" t="s">
        <v>280</v>
      </c>
      <c r="H67" s="38">
        <v>34923</v>
      </c>
      <c r="I67" s="6" t="s">
        <v>281</v>
      </c>
      <c r="J67" s="7" t="s">
        <v>27</v>
      </c>
      <c r="K67" s="8" t="s">
        <v>28</v>
      </c>
      <c r="L67" s="9">
        <v>46</v>
      </c>
      <c r="M67" s="10">
        <v>815</v>
      </c>
      <c r="N67" s="10">
        <v>1050</v>
      </c>
      <c r="O67" s="11">
        <f t="shared" si="4"/>
        <v>15.523809523809524</v>
      </c>
      <c r="P67" s="10">
        <v>836</v>
      </c>
      <c r="Q67" s="10">
        <v>1100</v>
      </c>
      <c r="R67" s="11">
        <f t="shared" si="5"/>
        <v>15.2</v>
      </c>
      <c r="S67" s="10" t="s">
        <v>29</v>
      </c>
      <c r="T67" s="10" t="s">
        <v>29</v>
      </c>
      <c r="U67" s="11">
        <v>0</v>
      </c>
      <c r="V67" s="10">
        <v>3.53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1">
        <f t="shared" si="6"/>
        <v>76.723809523809521</v>
      </c>
      <c r="AO67" s="15" t="s">
        <v>282</v>
      </c>
      <c r="AP67" s="16" t="s">
        <v>283</v>
      </c>
    </row>
    <row r="68" spans="1:42" ht="39.950000000000003" customHeight="1" x14ac:dyDescent="0.25">
      <c r="A68" s="37">
        <v>65</v>
      </c>
      <c r="B68" s="37">
        <v>65</v>
      </c>
      <c r="C68" s="37">
        <v>53</v>
      </c>
      <c r="D68" s="3" t="s">
        <v>23</v>
      </c>
      <c r="E68" s="4">
        <v>381075</v>
      </c>
      <c r="F68" s="5" t="s">
        <v>284</v>
      </c>
      <c r="G68" s="5" t="s">
        <v>285</v>
      </c>
      <c r="H68" s="38">
        <v>35467</v>
      </c>
      <c r="I68" s="6" t="s">
        <v>286</v>
      </c>
      <c r="J68" s="7" t="s">
        <v>27</v>
      </c>
      <c r="K68" s="8" t="s">
        <v>28</v>
      </c>
      <c r="L68" s="9">
        <v>43</v>
      </c>
      <c r="M68" s="10">
        <v>697</v>
      </c>
      <c r="N68" s="10">
        <v>1050</v>
      </c>
      <c r="O68" s="11">
        <f t="shared" ref="O68:O74" si="8">M68*20/N68</f>
        <v>13.276190476190477</v>
      </c>
      <c r="P68" s="10">
        <v>557</v>
      </c>
      <c r="Q68" s="10">
        <v>1100</v>
      </c>
      <c r="R68" s="11">
        <f t="shared" ref="R68:R74" si="9">P68*20/Q68</f>
        <v>10.127272727272727</v>
      </c>
      <c r="S68" s="10">
        <v>283</v>
      </c>
      <c r="T68" s="10">
        <v>550</v>
      </c>
      <c r="U68" s="11">
        <f>S68*20/T68</f>
        <v>10.290909090909091</v>
      </c>
      <c r="V68" s="10" t="s">
        <v>29</v>
      </c>
      <c r="W68" s="10" t="s">
        <v>29</v>
      </c>
      <c r="X68" s="11">
        <v>0</v>
      </c>
      <c r="Y68" s="10">
        <v>3.05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1">
        <f t="shared" ref="AN68:AN75" si="10">L68+O68+R68+U68+X68+AA68+AD68+AG68+AJ68+AM68</f>
        <v>76.6943722943723</v>
      </c>
      <c r="AO68" s="15" t="s">
        <v>287</v>
      </c>
      <c r="AP68" s="16" t="s">
        <v>288</v>
      </c>
    </row>
    <row r="69" spans="1:42" ht="39.950000000000003" customHeight="1" x14ac:dyDescent="0.25">
      <c r="A69" s="37">
        <v>66</v>
      </c>
      <c r="B69" s="37">
        <v>66</v>
      </c>
      <c r="C69" s="37">
        <v>54</v>
      </c>
      <c r="D69" s="3" t="s">
        <v>23</v>
      </c>
      <c r="E69" s="4">
        <v>357523</v>
      </c>
      <c r="F69" s="5" t="s">
        <v>289</v>
      </c>
      <c r="G69" s="5" t="s">
        <v>290</v>
      </c>
      <c r="H69" s="38">
        <v>34449</v>
      </c>
      <c r="I69" s="6" t="s">
        <v>291</v>
      </c>
      <c r="J69" s="7" t="s">
        <v>27</v>
      </c>
      <c r="K69" s="8" t="s">
        <v>28</v>
      </c>
      <c r="L69" s="9">
        <v>45</v>
      </c>
      <c r="M69" s="10">
        <v>634</v>
      </c>
      <c r="N69" s="10">
        <v>1100</v>
      </c>
      <c r="O69" s="11">
        <f t="shared" si="8"/>
        <v>11.527272727272727</v>
      </c>
      <c r="P69" s="10">
        <v>557</v>
      </c>
      <c r="Q69" s="10">
        <v>1100</v>
      </c>
      <c r="R69" s="11">
        <f t="shared" si="9"/>
        <v>10.127272727272727</v>
      </c>
      <c r="S69" s="10">
        <v>276</v>
      </c>
      <c r="T69" s="10">
        <v>550</v>
      </c>
      <c r="U69" s="11">
        <f>S69*20/T69</f>
        <v>10.036363636363637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1">
        <f t="shared" si="10"/>
        <v>76.690909090909088</v>
      </c>
      <c r="AO69" s="15" t="s">
        <v>292</v>
      </c>
      <c r="AP69" s="16" t="s">
        <v>293</v>
      </c>
    </row>
    <row r="70" spans="1:42" ht="39.950000000000003" customHeight="1" x14ac:dyDescent="0.25">
      <c r="A70" s="37">
        <v>67</v>
      </c>
      <c r="B70" s="37">
        <v>67</v>
      </c>
      <c r="C70" s="37">
        <v>55</v>
      </c>
      <c r="D70" s="3" t="s">
        <v>23</v>
      </c>
      <c r="E70" s="4">
        <v>366184</v>
      </c>
      <c r="F70" s="5" t="s">
        <v>294</v>
      </c>
      <c r="G70" s="5" t="s">
        <v>97</v>
      </c>
      <c r="H70" s="38">
        <v>32220</v>
      </c>
      <c r="I70" s="6" t="s">
        <v>295</v>
      </c>
      <c r="J70" s="7" t="s">
        <v>27</v>
      </c>
      <c r="K70" s="8" t="s">
        <v>28</v>
      </c>
      <c r="L70" s="9">
        <v>42</v>
      </c>
      <c r="M70" s="10">
        <v>633</v>
      </c>
      <c r="N70" s="10">
        <v>1050</v>
      </c>
      <c r="O70" s="11">
        <f t="shared" si="8"/>
        <v>12.057142857142857</v>
      </c>
      <c r="P70" s="10">
        <v>510</v>
      </c>
      <c r="Q70" s="10">
        <v>1100</v>
      </c>
      <c r="R70" s="11">
        <f t="shared" si="9"/>
        <v>9.2727272727272734</v>
      </c>
      <c r="S70" s="10">
        <v>730</v>
      </c>
      <c r="T70" s="10">
        <v>1100</v>
      </c>
      <c r="U70" s="11">
        <f>S70*20/T70</f>
        <v>13.272727272727273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1">
        <f t="shared" si="10"/>
        <v>76.602597402597411</v>
      </c>
      <c r="AO70" s="15" t="s">
        <v>296</v>
      </c>
      <c r="AP70" s="16" t="s">
        <v>297</v>
      </c>
    </row>
    <row r="71" spans="1:42" ht="39.950000000000003" customHeight="1" x14ac:dyDescent="0.25">
      <c r="A71" s="37">
        <v>68</v>
      </c>
      <c r="B71" s="37">
        <v>68</v>
      </c>
      <c r="C71" s="37">
        <v>56</v>
      </c>
      <c r="D71" s="3" t="s">
        <v>23</v>
      </c>
      <c r="E71" s="4">
        <v>380732</v>
      </c>
      <c r="F71" s="5" t="s">
        <v>298</v>
      </c>
      <c r="G71" s="5" t="s">
        <v>299</v>
      </c>
      <c r="H71" s="38">
        <v>34587</v>
      </c>
      <c r="I71" s="6" t="s">
        <v>300</v>
      </c>
      <c r="J71" s="7" t="s">
        <v>27</v>
      </c>
      <c r="K71" s="8" t="s">
        <v>28</v>
      </c>
      <c r="L71" s="9">
        <v>49</v>
      </c>
      <c r="M71" s="10">
        <v>692</v>
      </c>
      <c r="N71" s="10">
        <v>1050</v>
      </c>
      <c r="O71" s="11">
        <f t="shared" si="8"/>
        <v>13.18095238095238</v>
      </c>
      <c r="P71" s="10">
        <v>778</v>
      </c>
      <c r="Q71" s="10">
        <v>1100</v>
      </c>
      <c r="R71" s="11">
        <f t="shared" si="9"/>
        <v>14.145454545454545</v>
      </c>
      <c r="S71" s="10" t="s">
        <v>29</v>
      </c>
      <c r="T71" s="10" t="s">
        <v>29</v>
      </c>
      <c r="U71" s="11">
        <v>0</v>
      </c>
      <c r="V71" s="10">
        <v>3.02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1">
        <f t="shared" si="10"/>
        <v>76.326406926406918</v>
      </c>
      <c r="AO71" s="15" t="s">
        <v>301</v>
      </c>
      <c r="AP71" s="16" t="s">
        <v>302</v>
      </c>
    </row>
    <row r="72" spans="1:42" ht="39.950000000000003" customHeight="1" x14ac:dyDescent="0.25">
      <c r="A72" s="37">
        <v>69</v>
      </c>
      <c r="B72" s="37">
        <v>69</v>
      </c>
      <c r="C72" s="37">
        <v>61</v>
      </c>
      <c r="D72" s="3" t="s">
        <v>23</v>
      </c>
      <c r="E72" s="4">
        <v>366395</v>
      </c>
      <c r="F72" s="5" t="s">
        <v>323</v>
      </c>
      <c r="G72" s="5" t="s">
        <v>324</v>
      </c>
      <c r="H72" s="38">
        <v>33654</v>
      </c>
      <c r="I72" s="6" t="s">
        <v>325</v>
      </c>
      <c r="J72" s="7" t="s">
        <v>27</v>
      </c>
      <c r="K72" s="8" t="s">
        <v>28</v>
      </c>
      <c r="L72" s="9">
        <v>43</v>
      </c>
      <c r="M72" s="10">
        <v>858</v>
      </c>
      <c r="N72" s="10">
        <v>1050</v>
      </c>
      <c r="O72" s="11">
        <f t="shared" si="8"/>
        <v>16.342857142857142</v>
      </c>
      <c r="P72" s="10">
        <v>871</v>
      </c>
      <c r="Q72" s="10">
        <v>1100</v>
      </c>
      <c r="R72" s="11">
        <f t="shared" si="9"/>
        <v>15.836363636363636</v>
      </c>
      <c r="S72" s="10" t="s">
        <v>29</v>
      </c>
      <c r="T72" s="10" t="s">
        <v>29</v>
      </c>
      <c r="U72" s="11">
        <v>0</v>
      </c>
      <c r="V72" s="10" t="s">
        <v>29</v>
      </c>
      <c r="W72" s="10" t="s">
        <v>29</v>
      </c>
      <c r="X72" s="11">
        <v>0</v>
      </c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1">
        <f t="shared" si="10"/>
        <v>75.179220779220771</v>
      </c>
      <c r="AO72" s="15" t="s">
        <v>326</v>
      </c>
      <c r="AP72" s="16" t="s">
        <v>327</v>
      </c>
    </row>
    <row r="73" spans="1:42" ht="39.950000000000003" customHeight="1" x14ac:dyDescent="0.25">
      <c r="A73" s="37">
        <v>70</v>
      </c>
      <c r="B73" s="37">
        <v>70</v>
      </c>
      <c r="C73" s="37">
        <v>66</v>
      </c>
      <c r="D73" s="3" t="s">
        <v>23</v>
      </c>
      <c r="E73" s="4">
        <v>380547</v>
      </c>
      <c r="F73" s="5" t="s">
        <v>348</v>
      </c>
      <c r="G73" s="5" t="s">
        <v>349</v>
      </c>
      <c r="H73" s="38">
        <v>33793</v>
      </c>
      <c r="I73" s="6" t="s">
        <v>350</v>
      </c>
      <c r="J73" s="7" t="s">
        <v>27</v>
      </c>
      <c r="K73" s="8" t="s">
        <v>28</v>
      </c>
      <c r="L73" s="9">
        <v>40</v>
      </c>
      <c r="M73" s="10">
        <v>843</v>
      </c>
      <c r="N73" s="10">
        <v>1050</v>
      </c>
      <c r="O73" s="11">
        <f t="shared" si="8"/>
        <v>16.057142857142857</v>
      </c>
      <c r="P73" s="10">
        <v>829</v>
      </c>
      <c r="Q73" s="10">
        <v>1100</v>
      </c>
      <c r="R73" s="11">
        <f t="shared" si="9"/>
        <v>15.072727272727272</v>
      </c>
      <c r="S73" s="10" t="s">
        <v>29</v>
      </c>
      <c r="T73" s="10" t="s">
        <v>29</v>
      </c>
      <c r="U73" s="11">
        <v>0</v>
      </c>
      <c r="V73" s="10">
        <v>3.25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1">
        <f t="shared" si="10"/>
        <v>71.129870129870127</v>
      </c>
      <c r="AO73" s="15" t="s">
        <v>351</v>
      </c>
      <c r="AP73" s="16" t="s">
        <v>352</v>
      </c>
    </row>
    <row r="74" spans="1:42" ht="39.950000000000003" customHeight="1" x14ac:dyDescent="0.25">
      <c r="A74" s="37">
        <v>71</v>
      </c>
      <c r="B74" s="37">
        <v>71</v>
      </c>
      <c r="C74" s="37">
        <v>70</v>
      </c>
      <c r="D74" s="3" t="s">
        <v>23</v>
      </c>
      <c r="E74" s="4">
        <v>380511</v>
      </c>
      <c r="F74" s="5" t="s">
        <v>368</v>
      </c>
      <c r="G74" s="5" t="s">
        <v>369</v>
      </c>
      <c r="H74" s="38">
        <v>34109</v>
      </c>
      <c r="I74" s="6" t="s">
        <v>370</v>
      </c>
      <c r="J74" s="7" t="s">
        <v>27</v>
      </c>
      <c r="K74" s="8" t="s">
        <v>28</v>
      </c>
      <c r="L74" s="9">
        <v>41</v>
      </c>
      <c r="M74" s="10">
        <v>566</v>
      </c>
      <c r="N74" s="10">
        <v>1050</v>
      </c>
      <c r="O74" s="11">
        <f t="shared" si="8"/>
        <v>10.780952380952382</v>
      </c>
      <c r="P74" s="10">
        <v>593</v>
      </c>
      <c r="Q74" s="10">
        <v>1100</v>
      </c>
      <c r="R74" s="11">
        <f t="shared" si="9"/>
        <v>10.781818181818181</v>
      </c>
      <c r="S74" s="10" t="s">
        <v>29</v>
      </c>
      <c r="T74" s="10" t="s">
        <v>29</v>
      </c>
      <c r="U74" s="11">
        <v>0</v>
      </c>
      <c r="V74" s="10">
        <v>2.57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1">
        <f t="shared" si="10"/>
        <v>62.562770562770567</v>
      </c>
      <c r="AO74" s="15" t="s">
        <v>371</v>
      </c>
      <c r="AP74" s="16" t="s">
        <v>372</v>
      </c>
    </row>
    <row r="75" spans="1:42" ht="39.950000000000003" customHeight="1" x14ac:dyDescent="0.25">
      <c r="A75" s="37">
        <v>72</v>
      </c>
      <c r="B75" s="37">
        <v>72</v>
      </c>
      <c r="C75" s="37">
        <v>71</v>
      </c>
      <c r="D75" s="3" t="s">
        <v>23</v>
      </c>
      <c r="E75" s="4">
        <v>357425</v>
      </c>
      <c r="F75" s="5" t="s">
        <v>373</v>
      </c>
      <c r="G75" s="5" t="s">
        <v>374</v>
      </c>
      <c r="H75" s="38">
        <v>30787</v>
      </c>
      <c r="I75" s="6" t="s">
        <v>375</v>
      </c>
      <c r="J75" s="7" t="s">
        <v>27</v>
      </c>
      <c r="K75" s="8" t="s">
        <v>28</v>
      </c>
      <c r="L75" s="9">
        <v>43</v>
      </c>
      <c r="M75" s="10" t="s">
        <v>29</v>
      </c>
      <c r="N75" s="10" t="s">
        <v>29</v>
      </c>
      <c r="O75" s="11">
        <v>0</v>
      </c>
      <c r="P75" s="10" t="s">
        <v>29</v>
      </c>
      <c r="Q75" s="10" t="s">
        <v>29</v>
      </c>
      <c r="R75" s="11">
        <v>0</v>
      </c>
      <c r="S75" s="10" t="s">
        <v>29</v>
      </c>
      <c r="T75" s="10" t="s">
        <v>29</v>
      </c>
      <c r="U75" s="11">
        <v>0</v>
      </c>
      <c r="V75" s="10" t="s">
        <v>29</v>
      </c>
      <c r="W75" s="10" t="s">
        <v>29</v>
      </c>
      <c r="X75" s="11">
        <v>0</v>
      </c>
      <c r="Y75" s="10">
        <v>605</v>
      </c>
      <c r="Z75" s="10">
        <v>1100</v>
      </c>
      <c r="AA75" s="12">
        <f>Y75*20/Z75</f>
        <v>11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1">
        <f t="shared" si="10"/>
        <v>54</v>
      </c>
      <c r="AO75" s="15" t="s">
        <v>376</v>
      </c>
      <c r="AP75" s="16" t="s">
        <v>377</v>
      </c>
    </row>
    <row r="76" spans="1:42" ht="39.950000000000003" customHeight="1" x14ac:dyDescent="0.25">
      <c r="A76" s="37">
        <v>73</v>
      </c>
      <c r="B76" s="37">
        <v>73</v>
      </c>
      <c r="C76" s="37">
        <v>73</v>
      </c>
      <c r="D76" s="3" t="s">
        <v>23</v>
      </c>
      <c r="E76" s="4">
        <v>381079</v>
      </c>
      <c r="F76" s="5" t="s">
        <v>382</v>
      </c>
      <c r="G76" s="5" t="s">
        <v>383</v>
      </c>
      <c r="H76" s="38">
        <v>36897</v>
      </c>
      <c r="I76" s="6" t="s">
        <v>384</v>
      </c>
      <c r="J76" s="7" t="s">
        <v>27</v>
      </c>
      <c r="K76" s="8" t="s">
        <v>28</v>
      </c>
      <c r="L76" s="9" t="s">
        <v>385</v>
      </c>
      <c r="M76" s="10">
        <v>828</v>
      </c>
      <c r="N76" s="10">
        <v>1100</v>
      </c>
      <c r="O76" s="11">
        <f>M76*20/N76</f>
        <v>15.054545454545455</v>
      </c>
      <c r="P76" s="10">
        <v>811</v>
      </c>
      <c r="Q76" s="10">
        <v>1100</v>
      </c>
      <c r="R76" s="11">
        <f>P76*20/Q76</f>
        <v>14.745454545454546</v>
      </c>
      <c r="S76" s="10">
        <v>1240</v>
      </c>
      <c r="T76" s="10">
        <v>1800</v>
      </c>
      <c r="U76" s="11">
        <f>S76*20/T76</f>
        <v>13.777777777777779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1">
        <f>O76+R76+U76+X76+AA76+AD76+AG76+AJ76+AM76</f>
        <v>43.577777777777783</v>
      </c>
      <c r="AO76" s="15" t="s">
        <v>386</v>
      </c>
      <c r="AP76" s="16" t="s">
        <v>387</v>
      </c>
    </row>
    <row r="77" spans="1:42" ht="39.950000000000003" customHeight="1" x14ac:dyDescent="0.25">
      <c r="A77" s="37">
        <v>74</v>
      </c>
      <c r="B77" s="37">
        <v>74</v>
      </c>
      <c r="C77" s="37">
        <v>74</v>
      </c>
      <c r="D77" s="3" t="s">
        <v>23</v>
      </c>
      <c r="E77" s="4">
        <v>381086</v>
      </c>
      <c r="F77" s="5" t="s">
        <v>388</v>
      </c>
      <c r="G77" s="5" t="s">
        <v>389</v>
      </c>
      <c r="H77" s="38">
        <v>36780</v>
      </c>
      <c r="I77" s="6" t="s">
        <v>390</v>
      </c>
      <c r="J77" s="7" t="s">
        <v>27</v>
      </c>
      <c r="K77" s="8" t="s">
        <v>28</v>
      </c>
      <c r="L77" s="9" t="s">
        <v>385</v>
      </c>
      <c r="M77" s="10" t="s">
        <v>29</v>
      </c>
      <c r="N77" s="10" t="s">
        <v>29</v>
      </c>
      <c r="O77" s="11">
        <v>0</v>
      </c>
      <c r="P77" s="10">
        <v>842</v>
      </c>
      <c r="Q77" s="10">
        <v>1100</v>
      </c>
      <c r="R77" s="11">
        <f>P77*20/Q77</f>
        <v>15.309090909090909</v>
      </c>
      <c r="S77" s="10" t="s">
        <v>29</v>
      </c>
      <c r="T77" s="10" t="s">
        <v>29</v>
      </c>
      <c r="U77" s="11">
        <v>0</v>
      </c>
      <c r="V77" s="10" t="s">
        <v>29</v>
      </c>
      <c r="W77" s="10" t="s">
        <v>29</v>
      </c>
      <c r="X77" s="11">
        <v>0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O77+R77+U77+X77+AA77+AD77+AG77+AJ77+AM77</f>
        <v>15.309090909090909</v>
      </c>
      <c r="AO77" s="15" t="s">
        <v>391</v>
      </c>
      <c r="AP77" s="16" t="s">
        <v>392</v>
      </c>
    </row>
    <row r="78" spans="1:42" x14ac:dyDescent="0.25">
      <c r="D78" s="17"/>
      <c r="E78" s="18"/>
      <c r="F78" s="19"/>
      <c r="G78" s="19"/>
      <c r="H78" s="19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</row>
    <row r="79" spans="1:42" x14ac:dyDescent="0.25">
      <c r="D79" s="17"/>
      <c r="E79" s="18"/>
      <c r="F79" s="19"/>
      <c r="G79" s="19"/>
      <c r="H79" s="19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4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4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4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4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4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4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4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4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23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30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19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</sheetData>
  <sortState xmlns:xlrd2="http://schemas.microsoft.com/office/spreadsheetml/2017/richdata2" ref="A4:AQ77">
    <sortCondition descending="1" ref="AN4:AN77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29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KOZ ABAKHEL</vt:lpstr>
      <vt:lpstr>'UC KOZ ABAKHEL'!Print_Titles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2022-08-04T18:25:09Z</cp:lastPrinted>
  <dcterms:created xsi:type="dcterms:W3CDTF">2022-08-03T17:21:37Z</dcterms:created>
  <dcterms:modified xsi:type="dcterms:W3CDTF">2022-09-18T10:48:13Z</dcterms:modified>
</cp:coreProperties>
</file>