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LANDY KASS" sheetId="1" r:id="rId1"/>
  </sheets>
  <definedNames>
    <definedName name="_xlnm._FilterDatabase" localSheetId="0" hidden="1">'UC LANDY KASS'!$D$3:$CH$31</definedName>
    <definedName name="_xlnm.Print_Titles" localSheetId="0">'UC LANDY KASS'!$2:$3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O31" i="1"/>
  <c r="R30" i="1"/>
  <c r="O30" i="1"/>
  <c r="AN30" i="1" s="1"/>
  <c r="R29" i="1"/>
  <c r="O29" i="1"/>
  <c r="U28" i="1"/>
  <c r="R28" i="1"/>
  <c r="O28" i="1"/>
  <c r="R10" i="1"/>
  <c r="O10" i="1"/>
  <c r="AD27" i="1"/>
  <c r="R27" i="1"/>
  <c r="O27" i="1"/>
  <c r="R26" i="1"/>
  <c r="O26" i="1"/>
  <c r="AN26" i="1" s="1"/>
  <c r="R25" i="1"/>
  <c r="O25" i="1"/>
  <c r="R24" i="1"/>
  <c r="O24" i="1"/>
  <c r="R23" i="1"/>
  <c r="O23" i="1"/>
  <c r="R22" i="1"/>
  <c r="O22" i="1"/>
  <c r="R21" i="1"/>
  <c r="O21" i="1"/>
  <c r="U20" i="1"/>
  <c r="R20" i="1"/>
  <c r="O20" i="1"/>
  <c r="R5" i="1"/>
  <c r="O5" i="1"/>
  <c r="R19" i="1"/>
  <c r="O19" i="1"/>
  <c r="R18" i="1"/>
  <c r="O18" i="1"/>
  <c r="R6" i="1"/>
  <c r="O6" i="1"/>
  <c r="U17" i="1"/>
  <c r="R17" i="1"/>
  <c r="O17" i="1"/>
  <c r="U16" i="1"/>
  <c r="R16" i="1"/>
  <c r="O16" i="1"/>
  <c r="AG15" i="1"/>
  <c r="AD15" i="1"/>
  <c r="AA15" i="1"/>
  <c r="U15" i="1"/>
  <c r="R15" i="1"/>
  <c r="O15" i="1"/>
  <c r="AD14" i="1"/>
  <c r="AA14" i="1"/>
  <c r="U14" i="1"/>
  <c r="R14" i="1"/>
  <c r="O14" i="1"/>
  <c r="AG13" i="1"/>
  <c r="AD13" i="1"/>
  <c r="AA13" i="1"/>
  <c r="U13" i="1"/>
  <c r="R13" i="1"/>
  <c r="O13" i="1"/>
  <c r="AD12" i="1"/>
  <c r="AA12" i="1"/>
  <c r="U12" i="1"/>
  <c r="R12" i="1"/>
  <c r="O12" i="1"/>
  <c r="AA11" i="1"/>
  <c r="U11" i="1"/>
  <c r="R11" i="1"/>
  <c r="O11" i="1"/>
  <c r="X9" i="1"/>
  <c r="R9" i="1"/>
  <c r="O9" i="1"/>
  <c r="X8" i="1"/>
  <c r="R8" i="1"/>
  <c r="O8" i="1"/>
  <c r="X7" i="1"/>
  <c r="R7" i="1"/>
  <c r="O7" i="1"/>
  <c r="AD4" i="1"/>
  <c r="R4" i="1"/>
  <c r="O4" i="1"/>
  <c r="AN9" i="1" l="1"/>
  <c r="AN5" i="1"/>
  <c r="AN12" i="1"/>
  <c r="AN21" i="1"/>
  <c r="AN23" i="1"/>
  <c r="AN25" i="1"/>
  <c r="AN29" i="1"/>
  <c r="AN31" i="1"/>
  <c r="AN24" i="1"/>
  <c r="AN10" i="1"/>
  <c r="AN16" i="1"/>
  <c r="AN6" i="1"/>
  <c r="AN19" i="1"/>
  <c r="AN4" i="1"/>
  <c r="AN11" i="1"/>
  <c r="AN13" i="1"/>
  <c r="AN28" i="1"/>
  <c r="AN7" i="1"/>
  <c r="AN15" i="1"/>
  <c r="AN17" i="1"/>
  <c r="AN20" i="1"/>
  <c r="AN8" i="1"/>
  <c r="AN14" i="1"/>
  <c r="AN18" i="1"/>
  <c r="AN22" i="1"/>
  <c r="AN27" i="1"/>
</calcChain>
</file>

<file path=xl/sharedStrings.xml><?xml version="1.0" encoding="utf-8"?>
<sst xmlns="http://schemas.openxmlformats.org/spreadsheetml/2006/main" count="579" uniqueCount="171">
  <si>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</si>
  <si>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</si>
  <si>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</si>
  <si>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</si>
  <si>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</si>
  <si>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</si>
  <si>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</si>
  <si>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</si>
  <si>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</si>
  <si>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</si>
  <si>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</si>
  <si>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</si>
  <si>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</si>
  <si>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</si>
  <si>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</si>
  <si>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</si>
  <si>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</si>
  <si>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</si>
  <si>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</si>
  <si>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</si>
  <si>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</si>
  <si>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</si>
  <si>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</si>
  <si>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LANDY KASS</t>
  </si>
  <si>
    <t>HASSAN RAZA</t>
  </si>
  <si>
    <t>HUSSAIN ALI</t>
  </si>
  <si>
    <t>1560256276095</t>
  </si>
  <si>
    <t>Male</t>
  </si>
  <si>
    <t>SWAT</t>
  </si>
  <si>
    <t>NULL</t>
  </si>
  <si>
    <t>Hameed Super Store Near Cheena Masjid Landikas Mingora Swat</t>
  </si>
  <si>
    <t>3469225553</t>
  </si>
  <si>
    <t>NOUMAN KHAN</t>
  </si>
  <si>
    <t>MUHAMMAD ALAM</t>
  </si>
  <si>
    <t>1560258433193</t>
  </si>
  <si>
    <t>Landikass  Tehsil Babozai District Swat</t>
  </si>
  <si>
    <t>3449886235</t>
  </si>
  <si>
    <t>SHAHID AKRAM</t>
  </si>
  <si>
    <t>AKBAR KHAN</t>
  </si>
  <si>
    <t>1560285943237</t>
  </si>
  <si>
    <t>Mohallah Makan Bagh Mingora Swat</t>
  </si>
  <si>
    <t>3429075887</t>
  </si>
  <si>
    <t>AYAZ ALI</t>
  </si>
  <si>
    <t>RAHIM BAKHSH</t>
  </si>
  <si>
    <t>1560296194649</t>
  </si>
  <si>
    <t>mohallah landikas mingora swat</t>
  </si>
  <si>
    <t>3475778281</t>
  </si>
  <si>
    <t>VISHWANATH</t>
  </si>
  <si>
    <t>DEENA NATH</t>
  </si>
  <si>
    <t>1560203273739</t>
  </si>
  <si>
    <t>Deena Nath And Sons Gurh Merchant Kanju Road Mingora Swat</t>
  </si>
  <si>
    <t>3149275456</t>
  </si>
  <si>
    <t>IJAZ UL HAQ</t>
  </si>
  <si>
    <t>SIRAJ UL HAQ</t>
  </si>
  <si>
    <t>1560703539297</t>
  </si>
  <si>
    <t>mohallah Amanullah Khan nishat chowk mingora swat</t>
  </si>
  <si>
    <t>3351198454</t>
  </si>
  <si>
    <t>SHAWKAT ALI</t>
  </si>
  <si>
    <t>MUHAMMAD ZARIN</t>
  </si>
  <si>
    <t>1560292576445</t>
  </si>
  <si>
    <t>Essa khail new road mingora swat</t>
  </si>
  <si>
    <t>3439282311</t>
  </si>
  <si>
    <t>MUHAMMAD ILYAS</t>
  </si>
  <si>
    <t>RAHAM GUL</t>
  </si>
  <si>
    <t>1560214342617</t>
  </si>
  <si>
    <t>ARSHAD SUPER STORE MOHALLAH DAWALAT KHEIL NEW ROAD MINGORA SWAT</t>
  </si>
  <si>
    <t>3339058575</t>
  </si>
  <si>
    <t>HAIDAR ALI</t>
  </si>
  <si>
    <t>MUHAMMAD ALI KHAN</t>
  </si>
  <si>
    <t>1560291769711</t>
  </si>
  <si>
    <t>MOH MAKANBAGH MINGORA SWAT</t>
  </si>
  <si>
    <t>3459515104</t>
  </si>
  <si>
    <t>MURAD ALI</t>
  </si>
  <si>
    <t>KHURSHED ALI</t>
  </si>
  <si>
    <t>1560257605041</t>
  </si>
  <si>
    <t>Landikass Bangladesh  Mingora Swat</t>
  </si>
  <si>
    <t>3449679266</t>
  </si>
  <si>
    <t>IHSAN ULLAH</t>
  </si>
  <si>
    <t>ABDULLAH</t>
  </si>
  <si>
    <t>1560704169823</t>
  </si>
  <si>
    <t>Mohallah Essa khel Migora swat Kpk</t>
  </si>
  <si>
    <t>3449868306</t>
  </si>
  <si>
    <t>SANAULLAH</t>
  </si>
  <si>
    <t>MUHAMMAD FAROOQ</t>
  </si>
  <si>
    <t>1560703581169</t>
  </si>
  <si>
    <t>muhalla mulla baba  makan bagh  mingora swat</t>
  </si>
  <si>
    <t>3429667776</t>
  </si>
  <si>
    <t>KASHIF AHMAD KHAN</t>
  </si>
  <si>
    <t>AHMAD ZEB</t>
  </si>
  <si>
    <t>1560703849613</t>
  </si>
  <si>
    <t>new road mohala fateh khan kheal mingora swat</t>
  </si>
  <si>
    <t>3453201819</t>
  </si>
  <si>
    <t>NUMAN KHAN</t>
  </si>
  <si>
    <t>RASHID ALI</t>
  </si>
  <si>
    <t>1560249021841</t>
  </si>
  <si>
    <t>moh Fatekhan khel new road mingora swat</t>
  </si>
  <si>
    <t>3459524044</t>
  </si>
  <si>
    <t>ARSALAN FAZAL</t>
  </si>
  <si>
    <t>FAZAL HANAN</t>
  </si>
  <si>
    <t>1560279070663</t>
  </si>
  <si>
    <t>UBAID CARPETS LANDIKAS SWAT</t>
  </si>
  <si>
    <t>3478913643</t>
  </si>
  <si>
    <t>MUHAMMAD UMAR</t>
  </si>
  <si>
    <t>HAZRAT HUSSAIN</t>
  </si>
  <si>
    <t>1560704039001</t>
  </si>
  <si>
    <t>Muhallah Mula Baba Tahsil Babozai Mingora Swat</t>
  </si>
  <si>
    <t>3465347800</t>
  </si>
  <si>
    <t>ZIAUR RAHMAN</t>
  </si>
  <si>
    <t>AZIZ UR RAHMAN</t>
  </si>
  <si>
    <t>1560213456323</t>
  </si>
  <si>
    <t>mohalla miangano mingora tehsil babozai</t>
  </si>
  <si>
    <t>3472108365</t>
  </si>
  <si>
    <t>MUHAMMAD USMAN</t>
  </si>
  <si>
    <t>HAJI MUHAMMAD SADIQ</t>
  </si>
  <si>
    <t>1560704012427</t>
  </si>
  <si>
    <t>Mohalla Alhuda Landikas Mingora Swat</t>
  </si>
  <si>
    <t>3419289828</t>
  </si>
  <si>
    <t>MUHAMMAD KASHIF</t>
  </si>
  <si>
    <t>KHAIR UL AMAN</t>
  </si>
  <si>
    <t>1560271776851</t>
  </si>
  <si>
    <t>Mohallah Aman Ullah Khan Main Bazar Mingora Swat KPK</t>
  </si>
  <si>
    <t>3456556614</t>
  </si>
  <si>
    <t>FAHAD ULLAH</t>
  </si>
  <si>
    <t>JEHAN RAIZ</t>
  </si>
  <si>
    <t>1560209215063</t>
  </si>
  <si>
    <t>Mohalla landikas mingora swat kpk</t>
  </si>
  <si>
    <t>3440571609</t>
  </si>
  <si>
    <t>MUHAMMAD SIYAM</t>
  </si>
  <si>
    <t>MUHAMMAD IQBAL</t>
  </si>
  <si>
    <t>1560250069113</t>
  </si>
  <si>
    <t>Mohala malakanan landikas mingora swat</t>
  </si>
  <si>
    <t>3431494189</t>
  </si>
  <si>
    <t>ABBAS KHAN</t>
  </si>
  <si>
    <t>ZAHOOR MOHAMMAD KHAN</t>
  </si>
  <si>
    <t>1560215652693</t>
  </si>
  <si>
    <t>Mulla baba Mingora swat</t>
  </si>
  <si>
    <t>3498321688</t>
  </si>
  <si>
    <t>ABID ALI KHAN</t>
  </si>
  <si>
    <t>BARKAT ALI</t>
  </si>
  <si>
    <t>1560297071637</t>
  </si>
  <si>
    <t>Shablee street mohallah Landikas Mingora Swat</t>
  </si>
  <si>
    <t>3439607470</t>
  </si>
  <si>
    <t>FARHAN ALI</t>
  </si>
  <si>
    <t>NASIM GUL</t>
  </si>
  <si>
    <t>1560703846543</t>
  </si>
  <si>
    <t>Muhalla Landikas Haji Baba Mingora Swat</t>
  </si>
  <si>
    <t>3419870053</t>
  </si>
  <si>
    <t>MUHAMMAD SAEEDULLAH</t>
  </si>
  <si>
    <t>ABDULWAHAB</t>
  </si>
  <si>
    <t>1560249712259</t>
  </si>
  <si>
    <t>Moh makanbagh mingora swat</t>
  </si>
  <si>
    <t>3469443746</t>
  </si>
  <si>
    <t>MUHAMMAD ADNAN KHAN</t>
  </si>
  <si>
    <t>MUHAMMAD AFZAL KHAN</t>
  </si>
  <si>
    <t>1560203624757</t>
  </si>
  <si>
    <t>Near qayum babu sb clinic main bazar mingora swat</t>
  </si>
  <si>
    <t>3459451760</t>
  </si>
  <si>
    <t>MUHAMMAD ALI</t>
  </si>
  <si>
    <t>ABDUL TAWAB</t>
  </si>
  <si>
    <t>1560704130005</t>
  </si>
  <si>
    <t>Mohallah Maka Bagh mingora tehsil babozai district swat</t>
  </si>
  <si>
    <t>3494001752</t>
  </si>
  <si>
    <t>MEHRAN</t>
  </si>
  <si>
    <t>SARDAR ALI</t>
  </si>
  <si>
    <t>1560703650065</t>
  </si>
  <si>
    <t>Mohallah Bacha Khan Makanbagh Mingora Swat</t>
  </si>
  <si>
    <t>3409278704</t>
  </si>
  <si>
    <t>S.No</t>
  </si>
  <si>
    <t>DOB</t>
  </si>
  <si>
    <t>Med after due date</t>
  </si>
  <si>
    <t xml:space="preserve">4Th TENTATIVE MERIT LIST OF PST MALE UNION COUNCIL LANDY KASS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</si>
</sst>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Q4343"/>
  <sheetViews>
    <sheetView tabSelected="1" view="pageBreakPreview" zoomScale="60" zoomScaleNormal="100" workbookViewId="0">
      <selection activeCell="AP5" sqref="AP5"/>
    </sheetView>
  </sheetViews>
  <sheetFormatPr defaultRowHeight="15.75" x14ac:dyDescent="0.25"/>
  <cols>
    <col min="1" max="1" width="4.375" style="29" customWidth="1"/>
    <col min="2" max="2" width="4.25" style="29" customWidth="1"/>
    <col min="3" max="3" width="3.25" style="29" customWidth="1"/>
    <col min="4" max="4" width="7" style="31" customWidth="1"/>
    <col min="5" max="5" width="9.625" style="32" customWidth="1"/>
    <col min="6" max="6" width="8.125" style="33" customWidth="1"/>
    <col min="7" max="7" width="10.875" style="33" customWidth="1"/>
    <col min="8" max="8" width="14.2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.87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33" customHeight="1" x14ac:dyDescent="0.25">
      <c r="C1" s="46" t="s">
        <v>170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3" customFormat="1" ht="15.75" customHeight="1" x14ac:dyDescent="0.25">
      <c r="A2" s="54" t="s">
        <v>167</v>
      </c>
      <c r="B2" s="54"/>
      <c r="C2" s="55"/>
      <c r="D2" s="45" t="s">
        <v>0</v>
      </c>
      <c r="E2" s="51" t="s">
        <v>1</v>
      </c>
      <c r="F2" s="45" t="s">
        <v>2</v>
      </c>
      <c r="G2" s="45" t="s">
        <v>3</v>
      </c>
      <c r="H2" s="42" t="s">
        <v>168</v>
      </c>
      <c r="I2" s="52" t="s">
        <v>4</v>
      </c>
      <c r="J2" s="44" t="s">
        <v>5</v>
      </c>
      <c r="K2" s="44" t="s">
        <v>6</v>
      </c>
      <c r="L2" s="45" t="s">
        <v>7</v>
      </c>
      <c r="M2" s="41" t="s">
        <v>8</v>
      </c>
      <c r="N2" s="41"/>
      <c r="O2" s="41"/>
      <c r="P2" s="41" t="s">
        <v>9</v>
      </c>
      <c r="Q2" s="41"/>
      <c r="R2" s="41"/>
      <c r="S2" s="41" t="s">
        <v>10</v>
      </c>
      <c r="T2" s="41"/>
      <c r="U2" s="41"/>
      <c r="V2" s="41" t="s">
        <v>11</v>
      </c>
      <c r="W2" s="41"/>
      <c r="X2" s="41"/>
      <c r="Y2" s="41" t="s">
        <v>12</v>
      </c>
      <c r="Z2" s="41"/>
      <c r="AA2" s="41"/>
      <c r="AB2" s="41" t="s">
        <v>13</v>
      </c>
      <c r="AC2" s="41"/>
      <c r="AD2" s="41"/>
      <c r="AE2" s="41" t="s">
        <v>14</v>
      </c>
      <c r="AF2" s="41"/>
      <c r="AG2" s="41"/>
      <c r="AH2" s="41" t="s">
        <v>15</v>
      </c>
      <c r="AI2" s="41"/>
      <c r="AJ2" s="41"/>
      <c r="AK2" s="41" t="s">
        <v>16</v>
      </c>
      <c r="AL2" s="41"/>
      <c r="AM2" s="41"/>
      <c r="AN2" s="50" t="s">
        <v>17</v>
      </c>
      <c r="AO2" s="47" t="s">
        <v>18</v>
      </c>
      <c r="AP2" s="48" t="s">
        <v>19</v>
      </c>
    </row>
    <row r="3" spans="1:43" customFormat="1" ht="45" x14ac:dyDescent="0.25">
      <c r="A3" s="54"/>
      <c r="B3" s="54"/>
      <c r="C3" s="55"/>
      <c r="D3" s="45"/>
      <c r="E3" s="51"/>
      <c r="F3" s="45"/>
      <c r="G3" s="45"/>
      <c r="H3" s="43"/>
      <c r="I3" s="53"/>
      <c r="J3" s="44"/>
      <c r="K3" s="44"/>
      <c r="L3" s="4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0"/>
      <c r="AO3" s="47"/>
      <c r="AP3" s="49"/>
    </row>
    <row r="4" spans="1:43" customFormat="1" ht="63" x14ac:dyDescent="0.25">
      <c r="A4" s="37">
        <v>1</v>
      </c>
      <c r="B4" s="37">
        <v>1</v>
      </c>
      <c r="C4" s="37">
        <v>1</v>
      </c>
      <c r="D4" s="3" t="s">
        <v>23</v>
      </c>
      <c r="E4" s="4">
        <v>366097</v>
      </c>
      <c r="F4" s="5" t="s">
        <v>24</v>
      </c>
      <c r="G4" s="5" t="s">
        <v>25</v>
      </c>
      <c r="H4" s="38">
        <v>34779</v>
      </c>
      <c r="I4" s="6" t="s">
        <v>26</v>
      </c>
      <c r="J4" s="7" t="s">
        <v>27</v>
      </c>
      <c r="K4" s="8" t="s">
        <v>28</v>
      </c>
      <c r="L4" s="9">
        <v>56</v>
      </c>
      <c r="M4" s="10">
        <v>849</v>
      </c>
      <c r="N4" s="10">
        <v>1050</v>
      </c>
      <c r="O4" s="11">
        <f t="shared" ref="O4:O31" si="0">M4*20/N4</f>
        <v>16.171428571428571</v>
      </c>
      <c r="P4" s="10">
        <v>839</v>
      </c>
      <c r="Q4" s="10">
        <v>1100</v>
      </c>
      <c r="R4" s="11">
        <f t="shared" ref="R4:R31" si="1">P4*20/Q4</f>
        <v>15.254545454545454</v>
      </c>
      <c r="S4" s="10" t="s">
        <v>29</v>
      </c>
      <c r="T4" s="10" t="s">
        <v>29</v>
      </c>
      <c r="U4" s="11">
        <v>0</v>
      </c>
      <c r="V4" s="10">
        <v>3561</v>
      </c>
      <c r="W4" s="10">
        <v>4900</v>
      </c>
      <c r="X4" s="11">
        <v>29.06</v>
      </c>
      <c r="Y4" s="10" t="s">
        <v>29</v>
      </c>
      <c r="Z4" s="10" t="s">
        <v>29</v>
      </c>
      <c r="AA4" s="12">
        <v>0</v>
      </c>
      <c r="AB4" s="10">
        <v>1291</v>
      </c>
      <c r="AC4" s="10">
        <v>1800</v>
      </c>
      <c r="AD4" s="11">
        <f>AB4*5/AC4</f>
        <v>3.5861111111111112</v>
      </c>
      <c r="AE4" s="10"/>
      <c r="AF4" s="10"/>
      <c r="AG4" s="13"/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9">
        <f t="shared" ref="AN4:AN31" si="2">L4+O4+R4+U4+X4+AA4+AD4+AG4+AJ4+AM4</f>
        <v>120.07208513708514</v>
      </c>
      <c r="AO4" s="14" t="s">
        <v>30</v>
      </c>
      <c r="AP4" s="15" t="s">
        <v>31</v>
      </c>
      <c r="AQ4" s="40" t="s">
        <v>169</v>
      </c>
    </row>
    <row r="5" spans="1:43" customFormat="1" ht="47.25" x14ac:dyDescent="0.25">
      <c r="A5" s="37">
        <v>2</v>
      </c>
      <c r="B5" s="37">
        <v>2</v>
      </c>
      <c r="C5" s="37">
        <v>15</v>
      </c>
      <c r="D5" s="3" t="s">
        <v>23</v>
      </c>
      <c r="E5" s="4">
        <v>367111</v>
      </c>
      <c r="F5" s="5" t="s">
        <v>97</v>
      </c>
      <c r="G5" s="5" t="s">
        <v>98</v>
      </c>
      <c r="H5" s="38">
        <v>33608</v>
      </c>
      <c r="I5" s="6" t="s">
        <v>99</v>
      </c>
      <c r="J5" s="7" t="s">
        <v>27</v>
      </c>
      <c r="K5" s="8" t="s">
        <v>28</v>
      </c>
      <c r="L5" s="9">
        <v>55</v>
      </c>
      <c r="M5" s="10">
        <v>664</v>
      </c>
      <c r="N5" s="10">
        <v>900</v>
      </c>
      <c r="O5" s="11">
        <f t="shared" si="0"/>
        <v>14.755555555555556</v>
      </c>
      <c r="P5" s="10">
        <v>832</v>
      </c>
      <c r="Q5" s="10">
        <v>1100</v>
      </c>
      <c r="R5" s="11">
        <f t="shared" si="1"/>
        <v>15.127272727272727</v>
      </c>
      <c r="S5" s="10" t="s">
        <v>29</v>
      </c>
      <c r="T5" s="10" t="s">
        <v>29</v>
      </c>
      <c r="U5" s="11">
        <v>0</v>
      </c>
      <c r="V5" s="10">
        <v>3281</v>
      </c>
      <c r="W5" s="10">
        <v>4400</v>
      </c>
      <c r="X5" s="11">
        <v>29.82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>
        <v>74.5</v>
      </c>
      <c r="AI5" s="10">
        <v>100</v>
      </c>
      <c r="AJ5" s="13">
        <v>3.7</v>
      </c>
      <c r="AK5" s="10" t="s">
        <v>29</v>
      </c>
      <c r="AL5" s="10" t="s">
        <v>29</v>
      </c>
      <c r="AM5" s="13">
        <v>0</v>
      </c>
      <c r="AN5" s="39">
        <f t="shared" si="2"/>
        <v>118.40282828282828</v>
      </c>
      <c r="AO5" s="14" t="s">
        <v>100</v>
      </c>
      <c r="AP5" s="15" t="s">
        <v>101</v>
      </c>
    </row>
    <row r="6" spans="1:43" customFormat="1" ht="47.25" x14ac:dyDescent="0.25">
      <c r="A6" s="37">
        <v>3</v>
      </c>
      <c r="B6" s="37">
        <v>3</v>
      </c>
      <c r="C6" s="37">
        <v>12</v>
      </c>
      <c r="D6" s="3" t="s">
        <v>23</v>
      </c>
      <c r="E6" s="4">
        <v>382440</v>
      </c>
      <c r="F6" s="5" t="s">
        <v>82</v>
      </c>
      <c r="G6" s="5" t="s">
        <v>83</v>
      </c>
      <c r="H6" s="38">
        <v>34358</v>
      </c>
      <c r="I6" s="6" t="s">
        <v>84</v>
      </c>
      <c r="J6" s="7" t="s">
        <v>27</v>
      </c>
      <c r="K6" s="8" t="s">
        <v>28</v>
      </c>
      <c r="L6" s="9">
        <v>63</v>
      </c>
      <c r="M6" s="10">
        <v>676</v>
      </c>
      <c r="N6" s="10">
        <v>1050</v>
      </c>
      <c r="O6" s="11">
        <f t="shared" si="0"/>
        <v>12.876190476190477</v>
      </c>
      <c r="P6" s="10">
        <v>682</v>
      </c>
      <c r="Q6" s="10">
        <v>1100</v>
      </c>
      <c r="R6" s="11">
        <f t="shared" si="1"/>
        <v>12.4</v>
      </c>
      <c r="S6" s="10" t="s">
        <v>29</v>
      </c>
      <c r="T6" s="10" t="s">
        <v>29</v>
      </c>
      <c r="U6" s="11">
        <v>0</v>
      </c>
      <c r="V6" s="10">
        <v>3366</v>
      </c>
      <c r="W6" s="10">
        <v>4500</v>
      </c>
      <c r="X6" s="11">
        <v>29.92</v>
      </c>
      <c r="Y6" s="10"/>
      <c r="Z6" s="10"/>
      <c r="AA6" s="12"/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9">
        <f t="shared" si="2"/>
        <v>118.19619047619048</v>
      </c>
      <c r="AO6" s="14" t="s">
        <v>85</v>
      </c>
      <c r="AP6" s="15" t="s">
        <v>86</v>
      </c>
    </row>
    <row r="7" spans="1:43" customFormat="1" ht="47.25" x14ac:dyDescent="0.25">
      <c r="A7" s="37">
        <v>4</v>
      </c>
      <c r="B7" s="37">
        <v>4</v>
      </c>
      <c r="C7" s="37">
        <v>2</v>
      </c>
      <c r="D7" s="3" t="s">
        <v>23</v>
      </c>
      <c r="E7" s="4">
        <v>366181</v>
      </c>
      <c r="F7" s="5" t="s">
        <v>32</v>
      </c>
      <c r="G7" s="5" t="s">
        <v>33</v>
      </c>
      <c r="H7" s="38">
        <v>32446</v>
      </c>
      <c r="I7" s="6" t="s">
        <v>34</v>
      </c>
      <c r="J7" s="7" t="s">
        <v>27</v>
      </c>
      <c r="K7" s="8" t="s">
        <v>28</v>
      </c>
      <c r="L7" s="9">
        <v>51</v>
      </c>
      <c r="M7" s="10">
        <v>872</v>
      </c>
      <c r="N7" s="10">
        <v>1050</v>
      </c>
      <c r="O7" s="11">
        <f t="shared" si="0"/>
        <v>16.609523809523811</v>
      </c>
      <c r="P7" s="10">
        <v>832</v>
      </c>
      <c r="Q7" s="10">
        <v>1100</v>
      </c>
      <c r="R7" s="11">
        <f t="shared" si="1"/>
        <v>15.127272727272727</v>
      </c>
      <c r="S7" s="10" t="s">
        <v>29</v>
      </c>
      <c r="T7" s="10" t="s">
        <v>29</v>
      </c>
      <c r="U7" s="11">
        <v>0</v>
      </c>
      <c r="V7" s="10">
        <v>4443</v>
      </c>
      <c r="W7" s="10">
        <v>5100</v>
      </c>
      <c r="X7" s="11">
        <f>V7*40/W7</f>
        <v>34.847058823529409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9">
        <f t="shared" si="2"/>
        <v>117.58385536032594</v>
      </c>
      <c r="AO7" s="14" t="s">
        <v>35</v>
      </c>
      <c r="AP7" s="15" t="s">
        <v>36</v>
      </c>
    </row>
    <row r="8" spans="1:43" customFormat="1" ht="47.25" x14ac:dyDescent="0.25">
      <c r="A8" s="37">
        <v>5</v>
      </c>
      <c r="B8" s="37">
        <v>5</v>
      </c>
      <c r="C8" s="37">
        <v>3</v>
      </c>
      <c r="D8" s="3" t="s">
        <v>23</v>
      </c>
      <c r="E8" s="4">
        <v>367415</v>
      </c>
      <c r="F8" s="5" t="s">
        <v>37</v>
      </c>
      <c r="G8" s="5" t="s">
        <v>38</v>
      </c>
      <c r="H8" s="38">
        <v>35796</v>
      </c>
      <c r="I8" s="6" t="s">
        <v>39</v>
      </c>
      <c r="J8" s="7" t="s">
        <v>27</v>
      </c>
      <c r="K8" s="8" t="s">
        <v>28</v>
      </c>
      <c r="L8" s="9">
        <v>54</v>
      </c>
      <c r="M8" s="10">
        <v>911</v>
      </c>
      <c r="N8" s="10">
        <v>1100</v>
      </c>
      <c r="O8" s="11">
        <f t="shared" si="0"/>
        <v>16.563636363636363</v>
      </c>
      <c r="P8" s="10">
        <v>878</v>
      </c>
      <c r="Q8" s="10">
        <v>1100</v>
      </c>
      <c r="R8" s="11">
        <f t="shared" si="1"/>
        <v>15.963636363636363</v>
      </c>
      <c r="S8" s="10" t="s">
        <v>29</v>
      </c>
      <c r="T8" s="10" t="s">
        <v>29</v>
      </c>
      <c r="U8" s="11">
        <v>0</v>
      </c>
      <c r="V8" s="10">
        <v>3243</v>
      </c>
      <c r="W8" s="10">
        <v>4200</v>
      </c>
      <c r="X8" s="11">
        <f>V8*40/W8</f>
        <v>30.885714285714286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9">
        <f t="shared" si="2"/>
        <v>117.41298701298702</v>
      </c>
      <c r="AO8" s="14" t="s">
        <v>40</v>
      </c>
      <c r="AP8" s="15" t="s">
        <v>41</v>
      </c>
    </row>
    <row r="9" spans="1:43" customFormat="1" ht="47.25" x14ac:dyDescent="0.25">
      <c r="A9" s="37">
        <v>6</v>
      </c>
      <c r="B9" s="37">
        <v>6</v>
      </c>
      <c r="C9" s="37">
        <v>4</v>
      </c>
      <c r="D9" s="3" t="s">
        <v>23</v>
      </c>
      <c r="E9" s="4">
        <v>380275</v>
      </c>
      <c r="F9" s="5" t="s">
        <v>42</v>
      </c>
      <c r="G9" s="5" t="s">
        <v>43</v>
      </c>
      <c r="H9" s="38">
        <v>35164</v>
      </c>
      <c r="I9" s="6" t="s">
        <v>44</v>
      </c>
      <c r="J9" s="7" t="s">
        <v>27</v>
      </c>
      <c r="K9" s="8" t="s">
        <v>28</v>
      </c>
      <c r="L9" s="9">
        <v>56</v>
      </c>
      <c r="M9" s="10">
        <v>595</v>
      </c>
      <c r="N9" s="10">
        <v>1050</v>
      </c>
      <c r="O9" s="11">
        <f t="shared" si="0"/>
        <v>11.333333333333334</v>
      </c>
      <c r="P9" s="10">
        <v>667</v>
      </c>
      <c r="Q9" s="10">
        <v>1100</v>
      </c>
      <c r="R9" s="11">
        <f t="shared" si="1"/>
        <v>12.127272727272727</v>
      </c>
      <c r="S9" s="10" t="s">
        <v>29</v>
      </c>
      <c r="T9" s="10" t="s">
        <v>29</v>
      </c>
      <c r="U9" s="11">
        <v>0</v>
      </c>
      <c r="V9" s="10">
        <v>3202</v>
      </c>
      <c r="W9" s="10">
        <v>4300</v>
      </c>
      <c r="X9" s="11">
        <f>V9*40/W9</f>
        <v>29.786046511627909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9">
        <f t="shared" si="2"/>
        <v>109.24665257223396</v>
      </c>
      <c r="AO9" s="14" t="s">
        <v>45</v>
      </c>
      <c r="AP9" s="15" t="s">
        <v>46</v>
      </c>
    </row>
    <row r="10" spans="1:43" customFormat="1" ht="47.25" x14ac:dyDescent="0.25">
      <c r="A10" s="37">
        <v>7</v>
      </c>
      <c r="B10" s="37">
        <v>7</v>
      </c>
      <c r="C10" s="37">
        <v>24</v>
      </c>
      <c r="D10" s="3" t="s">
        <v>23</v>
      </c>
      <c r="E10" s="4">
        <v>382806</v>
      </c>
      <c r="F10" s="5" t="s">
        <v>142</v>
      </c>
      <c r="G10" s="5" t="s">
        <v>143</v>
      </c>
      <c r="H10" s="38">
        <v>35539</v>
      </c>
      <c r="I10" s="6" t="s">
        <v>144</v>
      </c>
      <c r="J10" s="7" t="s">
        <v>27</v>
      </c>
      <c r="K10" s="8" t="s">
        <v>28</v>
      </c>
      <c r="L10" s="9">
        <v>42</v>
      </c>
      <c r="M10" s="10">
        <v>820</v>
      </c>
      <c r="N10" s="10">
        <v>1050</v>
      </c>
      <c r="O10" s="11">
        <f t="shared" si="0"/>
        <v>15.619047619047619</v>
      </c>
      <c r="P10" s="10">
        <v>764</v>
      </c>
      <c r="Q10" s="10">
        <v>1100</v>
      </c>
      <c r="R10" s="11">
        <f t="shared" si="1"/>
        <v>13.890909090909091</v>
      </c>
      <c r="S10" s="10" t="s">
        <v>29</v>
      </c>
      <c r="T10" s="10" t="s">
        <v>29</v>
      </c>
      <c r="U10" s="11">
        <v>0</v>
      </c>
      <c r="V10" s="10">
        <v>79</v>
      </c>
      <c r="W10" s="10">
        <v>100</v>
      </c>
      <c r="X10" s="11">
        <v>31.6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9">
        <f t="shared" si="2"/>
        <v>103.10995670995672</v>
      </c>
      <c r="AO10" s="14" t="s">
        <v>145</v>
      </c>
      <c r="AP10" s="15" t="s">
        <v>146</v>
      </c>
    </row>
    <row r="11" spans="1:43" customFormat="1" ht="63" x14ac:dyDescent="0.25">
      <c r="A11" s="37">
        <v>8</v>
      </c>
      <c r="B11" s="37">
        <v>8</v>
      </c>
      <c r="C11" s="37">
        <v>5</v>
      </c>
      <c r="D11" s="3" t="s">
        <v>23</v>
      </c>
      <c r="E11" s="4">
        <v>383243</v>
      </c>
      <c r="F11" s="5" t="s">
        <v>47</v>
      </c>
      <c r="G11" s="5" t="s">
        <v>48</v>
      </c>
      <c r="H11" s="38">
        <v>33647</v>
      </c>
      <c r="I11" s="6" t="s">
        <v>49</v>
      </c>
      <c r="J11" s="7" t="s">
        <v>27</v>
      </c>
      <c r="K11" s="8" t="s">
        <v>28</v>
      </c>
      <c r="L11" s="9">
        <v>50</v>
      </c>
      <c r="M11" s="10">
        <v>806</v>
      </c>
      <c r="N11" s="10">
        <v>1050</v>
      </c>
      <c r="O11" s="11">
        <f t="shared" si="0"/>
        <v>15.352380952380953</v>
      </c>
      <c r="P11" s="10">
        <v>779</v>
      </c>
      <c r="Q11" s="10">
        <v>1100</v>
      </c>
      <c r="R11" s="11">
        <f t="shared" si="1"/>
        <v>14.163636363636364</v>
      </c>
      <c r="S11" s="10">
        <v>275</v>
      </c>
      <c r="T11" s="10">
        <v>550</v>
      </c>
      <c r="U11" s="11">
        <f t="shared" ref="U11:U17" si="3">S11*20/T11</f>
        <v>10</v>
      </c>
      <c r="V11" s="10" t="s">
        <v>29</v>
      </c>
      <c r="W11" s="10" t="s">
        <v>29</v>
      </c>
      <c r="X11" s="11">
        <v>0</v>
      </c>
      <c r="Y11" s="10">
        <v>660</v>
      </c>
      <c r="Z11" s="10">
        <v>1100</v>
      </c>
      <c r="AA11" s="12">
        <f>Y11*20/Z11</f>
        <v>12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9">
        <f t="shared" si="2"/>
        <v>101.51601731601733</v>
      </c>
      <c r="AO11" s="14" t="s">
        <v>50</v>
      </c>
      <c r="AP11" s="15" t="s">
        <v>51</v>
      </c>
    </row>
    <row r="12" spans="1:43" customFormat="1" ht="63" x14ac:dyDescent="0.25">
      <c r="A12" s="37">
        <v>9</v>
      </c>
      <c r="B12" s="37">
        <v>9</v>
      </c>
      <c r="C12" s="37">
        <v>6</v>
      </c>
      <c r="D12" s="3" t="s">
        <v>23</v>
      </c>
      <c r="E12" s="4">
        <v>382404</v>
      </c>
      <c r="F12" s="5" t="s">
        <v>52</v>
      </c>
      <c r="G12" s="5" t="s">
        <v>53</v>
      </c>
      <c r="H12" s="38">
        <v>34107</v>
      </c>
      <c r="I12" s="6" t="s">
        <v>54</v>
      </c>
      <c r="J12" s="7" t="s">
        <v>27</v>
      </c>
      <c r="K12" s="8" t="s">
        <v>28</v>
      </c>
      <c r="L12" s="9">
        <v>48</v>
      </c>
      <c r="M12" s="10">
        <v>624</v>
      </c>
      <c r="N12" s="10">
        <v>1050</v>
      </c>
      <c r="O12" s="11">
        <f t="shared" si="0"/>
        <v>11.885714285714286</v>
      </c>
      <c r="P12" s="10">
        <v>734</v>
      </c>
      <c r="Q12" s="10">
        <v>1100</v>
      </c>
      <c r="R12" s="11">
        <f t="shared" si="1"/>
        <v>13.345454545454546</v>
      </c>
      <c r="S12" s="10">
        <v>344</v>
      </c>
      <c r="T12" s="10">
        <v>550</v>
      </c>
      <c r="U12" s="11">
        <f t="shared" si="3"/>
        <v>12.50909090909091</v>
      </c>
      <c r="V12" s="10" t="s">
        <v>29</v>
      </c>
      <c r="W12" s="10" t="s">
        <v>29</v>
      </c>
      <c r="X12" s="11">
        <v>0</v>
      </c>
      <c r="Y12" s="10">
        <v>720</v>
      </c>
      <c r="Z12" s="10">
        <v>1200</v>
      </c>
      <c r="AA12" s="12">
        <f>Y12*20/Z12</f>
        <v>12</v>
      </c>
      <c r="AB12" s="10">
        <v>1250</v>
      </c>
      <c r="AC12" s="10">
        <v>1800</v>
      </c>
      <c r="AD12" s="11">
        <f>AB12*5/AC12</f>
        <v>3.4722222222222223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9">
        <f t="shared" si="2"/>
        <v>101.21248196248197</v>
      </c>
      <c r="AO12" s="14" t="s">
        <v>55</v>
      </c>
      <c r="AP12" s="15" t="s">
        <v>56</v>
      </c>
    </row>
    <row r="13" spans="1:43" customFormat="1" ht="47.25" x14ac:dyDescent="0.25">
      <c r="A13" s="37">
        <v>10</v>
      </c>
      <c r="B13" s="37">
        <v>10</v>
      </c>
      <c r="C13" s="37">
        <v>7</v>
      </c>
      <c r="D13" s="3" t="s">
        <v>23</v>
      </c>
      <c r="E13" s="4">
        <v>380115</v>
      </c>
      <c r="F13" s="5" t="s">
        <v>57</v>
      </c>
      <c r="G13" s="5" t="s">
        <v>58</v>
      </c>
      <c r="H13" s="38">
        <v>33970</v>
      </c>
      <c r="I13" s="6" t="s">
        <v>59</v>
      </c>
      <c r="J13" s="7" t="s">
        <v>27</v>
      </c>
      <c r="K13" s="8" t="s">
        <v>28</v>
      </c>
      <c r="L13" s="9">
        <v>45</v>
      </c>
      <c r="M13" s="10">
        <v>600</v>
      </c>
      <c r="N13" s="10">
        <v>900</v>
      </c>
      <c r="O13" s="11">
        <f t="shared" si="0"/>
        <v>13.333333333333334</v>
      </c>
      <c r="P13" s="10">
        <v>747</v>
      </c>
      <c r="Q13" s="10">
        <v>1100</v>
      </c>
      <c r="R13" s="11">
        <f t="shared" si="1"/>
        <v>13.581818181818182</v>
      </c>
      <c r="S13" s="10">
        <v>257</v>
      </c>
      <c r="T13" s="10">
        <v>550</v>
      </c>
      <c r="U13" s="11">
        <f t="shared" si="3"/>
        <v>9.3454545454545457</v>
      </c>
      <c r="V13" s="10" t="s">
        <v>29</v>
      </c>
      <c r="W13" s="10" t="s">
        <v>29</v>
      </c>
      <c r="X13" s="11">
        <v>0</v>
      </c>
      <c r="Y13" s="10">
        <v>577</v>
      </c>
      <c r="Z13" s="10">
        <v>1100</v>
      </c>
      <c r="AA13" s="12">
        <f>Y13*20/Z13</f>
        <v>10.49090909090909</v>
      </c>
      <c r="AB13" s="10">
        <v>601</v>
      </c>
      <c r="AC13" s="10">
        <v>900</v>
      </c>
      <c r="AD13" s="11">
        <f>AB13*5/AC13</f>
        <v>3.338888888888889</v>
      </c>
      <c r="AE13" s="10">
        <v>774</v>
      </c>
      <c r="AF13" s="10">
        <v>1200</v>
      </c>
      <c r="AG13" s="13">
        <f>AE13*5/AF13</f>
        <v>3.2250000000000001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39">
        <f t="shared" si="2"/>
        <v>98.315404040404033</v>
      </c>
      <c r="AO13" s="14" t="s">
        <v>60</v>
      </c>
      <c r="AP13" s="15" t="s">
        <v>61</v>
      </c>
    </row>
    <row r="14" spans="1:43" customFormat="1" ht="78.75" x14ac:dyDescent="0.25">
      <c r="A14" s="37">
        <v>11</v>
      </c>
      <c r="B14" s="37">
        <v>11</v>
      </c>
      <c r="C14" s="37">
        <v>8</v>
      </c>
      <c r="D14" s="3" t="s">
        <v>23</v>
      </c>
      <c r="E14" s="4">
        <v>357633</v>
      </c>
      <c r="F14" s="5" t="s">
        <v>62</v>
      </c>
      <c r="G14" s="5" t="s">
        <v>63</v>
      </c>
      <c r="H14" s="38">
        <v>33844</v>
      </c>
      <c r="I14" s="6" t="s">
        <v>64</v>
      </c>
      <c r="J14" s="7" t="s">
        <v>27</v>
      </c>
      <c r="K14" s="8" t="s">
        <v>28</v>
      </c>
      <c r="L14" s="9">
        <v>43</v>
      </c>
      <c r="M14" s="10">
        <v>615</v>
      </c>
      <c r="N14" s="10">
        <v>900</v>
      </c>
      <c r="O14" s="11">
        <f t="shared" si="0"/>
        <v>13.666666666666666</v>
      </c>
      <c r="P14" s="10">
        <v>744</v>
      </c>
      <c r="Q14" s="10">
        <v>1100</v>
      </c>
      <c r="R14" s="11">
        <f t="shared" si="1"/>
        <v>13.527272727272727</v>
      </c>
      <c r="S14" s="10">
        <v>358</v>
      </c>
      <c r="T14" s="10">
        <v>550</v>
      </c>
      <c r="U14" s="11">
        <f t="shared" si="3"/>
        <v>13.018181818181818</v>
      </c>
      <c r="V14" s="10" t="s">
        <v>29</v>
      </c>
      <c r="W14" s="10" t="s">
        <v>29</v>
      </c>
      <c r="X14" s="11">
        <v>0</v>
      </c>
      <c r="Y14" s="10">
        <v>604</v>
      </c>
      <c r="Z14" s="10">
        <v>1100</v>
      </c>
      <c r="AA14" s="12">
        <f>Y14*20/Z14</f>
        <v>10.981818181818182</v>
      </c>
      <c r="AB14" s="10">
        <v>640</v>
      </c>
      <c r="AC14" s="10">
        <v>900</v>
      </c>
      <c r="AD14" s="11">
        <f>AB14*5/AC14</f>
        <v>3.5555555555555554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9">
        <f t="shared" si="2"/>
        <v>97.749494949494945</v>
      </c>
      <c r="AO14" s="14" t="s">
        <v>65</v>
      </c>
      <c r="AP14" s="15" t="s">
        <v>66</v>
      </c>
    </row>
    <row r="15" spans="1:43" customFormat="1" ht="47.25" x14ac:dyDescent="0.25">
      <c r="A15" s="37">
        <v>12</v>
      </c>
      <c r="B15" s="37">
        <v>12</v>
      </c>
      <c r="C15" s="37">
        <v>9</v>
      </c>
      <c r="D15" s="3" t="s">
        <v>23</v>
      </c>
      <c r="E15" s="4">
        <v>380083</v>
      </c>
      <c r="F15" s="5" t="s">
        <v>67</v>
      </c>
      <c r="G15" s="5" t="s">
        <v>68</v>
      </c>
      <c r="H15" s="38">
        <v>32314</v>
      </c>
      <c r="I15" s="6" t="s">
        <v>69</v>
      </c>
      <c r="J15" s="7" t="s">
        <v>27</v>
      </c>
      <c r="K15" s="8" t="s">
        <v>28</v>
      </c>
      <c r="L15" s="9">
        <v>41</v>
      </c>
      <c r="M15" s="10">
        <v>402</v>
      </c>
      <c r="N15" s="10">
        <v>850</v>
      </c>
      <c r="O15" s="11">
        <f t="shared" si="0"/>
        <v>9.4588235294117649</v>
      </c>
      <c r="P15" s="10">
        <v>618</v>
      </c>
      <c r="Q15" s="10">
        <v>1100</v>
      </c>
      <c r="R15" s="11">
        <f t="shared" si="1"/>
        <v>11.236363636363636</v>
      </c>
      <c r="S15" s="10">
        <v>297</v>
      </c>
      <c r="T15" s="10">
        <v>550</v>
      </c>
      <c r="U15" s="11">
        <f t="shared" si="3"/>
        <v>10.8</v>
      </c>
      <c r="V15" s="10" t="s">
        <v>29</v>
      </c>
      <c r="W15" s="10" t="s">
        <v>29</v>
      </c>
      <c r="X15" s="11">
        <v>0</v>
      </c>
      <c r="Y15" s="10">
        <v>742</v>
      </c>
      <c r="Z15" s="10">
        <v>1100</v>
      </c>
      <c r="AA15" s="12">
        <f>Y15*20/Z15</f>
        <v>13.49090909090909</v>
      </c>
      <c r="AB15" s="10">
        <v>618</v>
      </c>
      <c r="AC15" s="10">
        <v>900</v>
      </c>
      <c r="AD15" s="11">
        <f>AB15*5/AC15</f>
        <v>3.4333333333333331</v>
      </c>
      <c r="AE15" s="10">
        <v>796</v>
      </c>
      <c r="AF15" s="10">
        <v>1200</v>
      </c>
      <c r="AG15" s="13">
        <f>AE15*5/AF15</f>
        <v>3.3166666666666669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9">
        <f t="shared" si="2"/>
        <v>92.73609625668449</v>
      </c>
      <c r="AO15" s="14" t="s">
        <v>70</v>
      </c>
      <c r="AP15" s="15" t="s">
        <v>71</v>
      </c>
    </row>
    <row r="16" spans="1:43" customFormat="1" ht="47.25" x14ac:dyDescent="0.25">
      <c r="A16" s="37">
        <v>13</v>
      </c>
      <c r="B16" s="37">
        <v>13</v>
      </c>
      <c r="C16" s="37">
        <v>10</v>
      </c>
      <c r="D16" s="3" t="s">
        <v>23</v>
      </c>
      <c r="E16" s="4">
        <v>366145</v>
      </c>
      <c r="F16" s="5" t="s">
        <v>72</v>
      </c>
      <c r="G16" s="5" t="s">
        <v>73</v>
      </c>
      <c r="H16" s="38">
        <v>31852</v>
      </c>
      <c r="I16" s="6" t="s">
        <v>74</v>
      </c>
      <c r="J16" s="7" t="s">
        <v>27</v>
      </c>
      <c r="K16" s="8" t="s">
        <v>28</v>
      </c>
      <c r="L16" s="9">
        <v>56</v>
      </c>
      <c r="M16" s="10">
        <v>607</v>
      </c>
      <c r="N16" s="10">
        <v>850</v>
      </c>
      <c r="O16" s="11">
        <f t="shared" si="0"/>
        <v>14.282352941176471</v>
      </c>
      <c r="P16" s="10">
        <v>611</v>
      </c>
      <c r="Q16" s="10">
        <v>1100</v>
      </c>
      <c r="R16" s="11">
        <f t="shared" si="1"/>
        <v>11.109090909090909</v>
      </c>
      <c r="S16" s="10">
        <v>278</v>
      </c>
      <c r="T16" s="10">
        <v>550</v>
      </c>
      <c r="U16" s="11">
        <f t="shared" si="3"/>
        <v>10.109090909090909</v>
      </c>
      <c r="V16" s="10" t="s">
        <v>29</v>
      </c>
      <c r="W16" s="10" t="s">
        <v>29</v>
      </c>
      <c r="X16" s="11">
        <v>0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9">
        <f t="shared" si="2"/>
        <v>91.500534759358288</v>
      </c>
      <c r="AO16" s="14" t="s">
        <v>75</v>
      </c>
      <c r="AP16" s="15" t="s">
        <v>76</v>
      </c>
    </row>
    <row r="17" spans="1:42" customFormat="1" ht="47.25" x14ac:dyDescent="0.25">
      <c r="A17" s="37">
        <v>14</v>
      </c>
      <c r="B17" s="37">
        <v>14</v>
      </c>
      <c r="C17" s="37">
        <v>11</v>
      </c>
      <c r="D17" s="3" t="s">
        <v>23</v>
      </c>
      <c r="E17" s="4">
        <v>383000</v>
      </c>
      <c r="F17" s="5" t="s">
        <v>77</v>
      </c>
      <c r="G17" s="5" t="s">
        <v>78</v>
      </c>
      <c r="H17" s="38">
        <v>36495</v>
      </c>
      <c r="I17" s="6" t="s">
        <v>79</v>
      </c>
      <c r="J17" s="7" t="s">
        <v>27</v>
      </c>
      <c r="K17" s="8" t="s">
        <v>28</v>
      </c>
      <c r="L17" s="9">
        <v>48</v>
      </c>
      <c r="M17" s="10">
        <v>891</v>
      </c>
      <c r="N17" s="10">
        <v>1100</v>
      </c>
      <c r="O17" s="11">
        <f t="shared" si="0"/>
        <v>16.2</v>
      </c>
      <c r="P17" s="10">
        <v>735</v>
      </c>
      <c r="Q17" s="10">
        <v>1100</v>
      </c>
      <c r="R17" s="11">
        <f t="shared" si="1"/>
        <v>13.363636363636363</v>
      </c>
      <c r="S17" s="10">
        <v>1021</v>
      </c>
      <c r="T17" s="10">
        <v>1500</v>
      </c>
      <c r="U17" s="11">
        <f t="shared" si="3"/>
        <v>13.613333333333333</v>
      </c>
      <c r="V17" s="10" t="s">
        <v>29</v>
      </c>
      <c r="W17" s="10" t="s">
        <v>29</v>
      </c>
      <c r="X17" s="11">
        <v>0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9">
        <f t="shared" si="2"/>
        <v>91.176969696969692</v>
      </c>
      <c r="AO17" s="14" t="s">
        <v>80</v>
      </c>
      <c r="AP17" s="15" t="s">
        <v>81</v>
      </c>
    </row>
    <row r="18" spans="1:42" customFormat="1" ht="47.25" x14ac:dyDescent="0.25">
      <c r="A18" s="37">
        <v>15</v>
      </c>
      <c r="B18" s="37">
        <v>15</v>
      </c>
      <c r="C18" s="37">
        <v>13</v>
      </c>
      <c r="D18" s="3" t="s">
        <v>23</v>
      </c>
      <c r="E18" s="4">
        <v>382813</v>
      </c>
      <c r="F18" s="5" t="s">
        <v>87</v>
      </c>
      <c r="G18" s="5" t="s">
        <v>88</v>
      </c>
      <c r="H18" s="38">
        <v>35415</v>
      </c>
      <c r="I18" s="6" t="s">
        <v>89</v>
      </c>
      <c r="J18" s="7" t="s">
        <v>27</v>
      </c>
      <c r="K18" s="8" t="s">
        <v>28</v>
      </c>
      <c r="L18" s="9">
        <v>58</v>
      </c>
      <c r="M18" s="10">
        <v>807</v>
      </c>
      <c r="N18" s="10">
        <v>1050</v>
      </c>
      <c r="O18" s="11">
        <f t="shared" si="0"/>
        <v>15.371428571428572</v>
      </c>
      <c r="P18" s="10">
        <v>718</v>
      </c>
      <c r="Q18" s="10">
        <v>1100</v>
      </c>
      <c r="R18" s="11">
        <f t="shared" si="1"/>
        <v>13.054545454545455</v>
      </c>
      <c r="S18" s="10" t="s">
        <v>29</v>
      </c>
      <c r="T18" s="10" t="s">
        <v>29</v>
      </c>
      <c r="U18" s="11">
        <v>0</v>
      </c>
      <c r="V18" s="10">
        <v>2.56</v>
      </c>
      <c r="W18" s="10">
        <v>4</v>
      </c>
      <c r="X18" s="11"/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9">
        <f t="shared" si="2"/>
        <v>86.425974025974028</v>
      </c>
      <c r="AO18" s="14" t="s">
        <v>90</v>
      </c>
      <c r="AP18" s="15" t="s">
        <v>91</v>
      </c>
    </row>
    <row r="19" spans="1:42" customFormat="1" ht="47.25" x14ac:dyDescent="0.25">
      <c r="A19" s="37">
        <v>16</v>
      </c>
      <c r="B19" s="37">
        <v>16</v>
      </c>
      <c r="C19" s="37">
        <v>14</v>
      </c>
      <c r="D19" s="3" t="s">
        <v>23</v>
      </c>
      <c r="E19" s="4">
        <v>365783</v>
      </c>
      <c r="F19" s="5" t="s">
        <v>92</v>
      </c>
      <c r="G19" s="5" t="s">
        <v>93</v>
      </c>
      <c r="H19" s="38">
        <v>35208</v>
      </c>
      <c r="I19" s="6" t="s">
        <v>94</v>
      </c>
      <c r="J19" s="7" t="s">
        <v>27</v>
      </c>
      <c r="K19" s="8" t="s">
        <v>28</v>
      </c>
      <c r="L19" s="9">
        <v>57</v>
      </c>
      <c r="M19" s="10">
        <v>748</v>
      </c>
      <c r="N19" s="10">
        <v>1050</v>
      </c>
      <c r="O19" s="11">
        <f t="shared" si="0"/>
        <v>14.247619047619047</v>
      </c>
      <c r="P19" s="10">
        <v>824</v>
      </c>
      <c r="Q19" s="10">
        <v>1100</v>
      </c>
      <c r="R19" s="11">
        <f t="shared" si="1"/>
        <v>14.981818181818182</v>
      </c>
      <c r="S19" s="10" t="s">
        <v>29</v>
      </c>
      <c r="T19" s="10" t="s">
        <v>29</v>
      </c>
      <c r="U19" s="11">
        <v>0</v>
      </c>
      <c r="V19" s="10">
        <v>3.8</v>
      </c>
      <c r="W19" s="10">
        <v>4</v>
      </c>
      <c r="X19" s="11"/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9">
        <f t="shared" si="2"/>
        <v>86.229437229437238</v>
      </c>
      <c r="AO19" s="14" t="s">
        <v>95</v>
      </c>
      <c r="AP19" s="15" t="s">
        <v>96</v>
      </c>
    </row>
    <row r="20" spans="1:42" customFormat="1" ht="63" x14ac:dyDescent="0.25">
      <c r="A20" s="37">
        <v>17</v>
      </c>
      <c r="B20" s="37">
        <v>17</v>
      </c>
      <c r="C20" s="37">
        <v>16</v>
      </c>
      <c r="D20" s="3" t="s">
        <v>23</v>
      </c>
      <c r="E20" s="4">
        <v>382932</v>
      </c>
      <c r="F20" s="5" t="s">
        <v>102</v>
      </c>
      <c r="G20" s="5" t="s">
        <v>103</v>
      </c>
      <c r="H20" s="38">
        <v>36647</v>
      </c>
      <c r="I20" s="6" t="s">
        <v>104</v>
      </c>
      <c r="J20" s="7" t="s">
        <v>27</v>
      </c>
      <c r="K20" s="8" t="s">
        <v>28</v>
      </c>
      <c r="L20" s="9">
        <v>41</v>
      </c>
      <c r="M20" s="10">
        <v>852</v>
      </c>
      <c r="N20" s="10">
        <v>1100</v>
      </c>
      <c r="O20" s="11">
        <f t="shared" si="0"/>
        <v>15.49090909090909</v>
      </c>
      <c r="P20" s="10">
        <v>774</v>
      </c>
      <c r="Q20" s="10">
        <v>1100</v>
      </c>
      <c r="R20" s="11">
        <f t="shared" si="1"/>
        <v>14.072727272727272</v>
      </c>
      <c r="S20" s="10">
        <v>856</v>
      </c>
      <c r="T20" s="10">
        <v>1300</v>
      </c>
      <c r="U20" s="11">
        <f>S20*20/T20</f>
        <v>13.169230769230769</v>
      </c>
      <c r="V20" s="10" t="s">
        <v>29</v>
      </c>
      <c r="W20" s="10" t="s">
        <v>29</v>
      </c>
      <c r="X20" s="11">
        <v>0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9">
        <f t="shared" si="2"/>
        <v>83.732867132867128</v>
      </c>
      <c r="AO20" s="14" t="s">
        <v>105</v>
      </c>
      <c r="AP20" s="15" t="s">
        <v>106</v>
      </c>
    </row>
    <row r="21" spans="1:42" customFormat="1" ht="47.25" x14ac:dyDescent="0.25">
      <c r="A21" s="37">
        <v>18</v>
      </c>
      <c r="B21" s="37">
        <v>18</v>
      </c>
      <c r="C21" s="37">
        <v>17</v>
      </c>
      <c r="D21" s="3" t="s">
        <v>23</v>
      </c>
      <c r="E21" s="4">
        <v>357606</v>
      </c>
      <c r="F21" s="5" t="s">
        <v>107</v>
      </c>
      <c r="G21" s="5" t="s">
        <v>108</v>
      </c>
      <c r="H21" s="38">
        <v>35128</v>
      </c>
      <c r="I21" s="6" t="s">
        <v>109</v>
      </c>
      <c r="J21" s="7" t="s">
        <v>27</v>
      </c>
      <c r="K21" s="8" t="s">
        <v>28</v>
      </c>
      <c r="L21" s="9">
        <v>52</v>
      </c>
      <c r="M21" s="10">
        <v>832</v>
      </c>
      <c r="N21" s="10">
        <v>1050</v>
      </c>
      <c r="O21" s="11">
        <f t="shared" si="0"/>
        <v>15.847619047619048</v>
      </c>
      <c r="P21" s="10">
        <v>792</v>
      </c>
      <c r="Q21" s="10">
        <v>1100</v>
      </c>
      <c r="R21" s="11">
        <f t="shared" si="1"/>
        <v>14.4</v>
      </c>
      <c r="S21" s="10" t="s">
        <v>29</v>
      </c>
      <c r="T21" s="10" t="s">
        <v>29</v>
      </c>
      <c r="U21" s="11">
        <v>0</v>
      </c>
      <c r="V21" s="10">
        <v>3.17</v>
      </c>
      <c r="W21" s="10">
        <v>4</v>
      </c>
      <c r="X21" s="11"/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39">
        <f t="shared" si="2"/>
        <v>82.247619047619054</v>
      </c>
      <c r="AO21" s="14" t="s">
        <v>110</v>
      </c>
      <c r="AP21" s="15" t="s">
        <v>111</v>
      </c>
    </row>
    <row r="22" spans="1:42" customFormat="1" ht="47.25" x14ac:dyDescent="0.25">
      <c r="A22" s="37">
        <v>19</v>
      </c>
      <c r="B22" s="37">
        <v>19</v>
      </c>
      <c r="C22" s="37">
        <v>18</v>
      </c>
      <c r="D22" s="3" t="s">
        <v>23</v>
      </c>
      <c r="E22" s="4">
        <v>382912</v>
      </c>
      <c r="F22" s="5" t="s">
        <v>112</v>
      </c>
      <c r="G22" s="5" t="s">
        <v>113</v>
      </c>
      <c r="H22" s="38">
        <v>35534</v>
      </c>
      <c r="I22" s="6" t="s">
        <v>114</v>
      </c>
      <c r="J22" s="7" t="s">
        <v>27</v>
      </c>
      <c r="K22" s="8" t="s">
        <v>28</v>
      </c>
      <c r="L22" s="9">
        <v>51</v>
      </c>
      <c r="M22" s="10">
        <v>838</v>
      </c>
      <c r="N22" s="10">
        <v>1100</v>
      </c>
      <c r="O22" s="11">
        <f t="shared" si="0"/>
        <v>15.236363636363636</v>
      </c>
      <c r="P22" s="10">
        <v>794</v>
      </c>
      <c r="Q22" s="10">
        <v>1100</v>
      </c>
      <c r="R22" s="11">
        <f t="shared" si="1"/>
        <v>14.436363636363636</v>
      </c>
      <c r="S22" s="10" t="s">
        <v>29</v>
      </c>
      <c r="T22" s="10" t="s">
        <v>29</v>
      </c>
      <c r="U22" s="11">
        <v>0</v>
      </c>
      <c r="V22" s="10">
        <v>3.97</v>
      </c>
      <c r="W22" s="10">
        <v>4</v>
      </c>
      <c r="X22" s="11"/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39">
        <f t="shared" si="2"/>
        <v>80.672727272727272</v>
      </c>
      <c r="AO22" s="14" t="s">
        <v>115</v>
      </c>
      <c r="AP22" s="15" t="s">
        <v>116</v>
      </c>
    </row>
    <row r="23" spans="1:42" customFormat="1" ht="63" x14ac:dyDescent="0.25">
      <c r="A23" s="37">
        <v>20</v>
      </c>
      <c r="B23" s="37">
        <v>20</v>
      </c>
      <c r="C23" s="37">
        <v>19</v>
      </c>
      <c r="D23" s="3" t="s">
        <v>23</v>
      </c>
      <c r="E23" s="4">
        <v>366760</v>
      </c>
      <c r="F23" s="5" t="s">
        <v>117</v>
      </c>
      <c r="G23" s="5" t="s">
        <v>118</v>
      </c>
      <c r="H23" s="38">
        <v>34403</v>
      </c>
      <c r="I23" s="6" t="s">
        <v>119</v>
      </c>
      <c r="J23" s="7" t="s">
        <v>27</v>
      </c>
      <c r="K23" s="8" t="s">
        <v>28</v>
      </c>
      <c r="L23" s="9">
        <v>52</v>
      </c>
      <c r="M23" s="10">
        <v>736</v>
      </c>
      <c r="N23" s="10">
        <v>1050</v>
      </c>
      <c r="O23" s="11">
        <f t="shared" si="0"/>
        <v>14.019047619047619</v>
      </c>
      <c r="P23" s="10">
        <v>722</v>
      </c>
      <c r="Q23" s="10">
        <v>1100</v>
      </c>
      <c r="R23" s="11">
        <f t="shared" si="1"/>
        <v>13.127272727272727</v>
      </c>
      <c r="S23" s="10" t="s">
        <v>29</v>
      </c>
      <c r="T23" s="10" t="s">
        <v>29</v>
      </c>
      <c r="U23" s="11">
        <v>0</v>
      </c>
      <c r="V23" s="10">
        <v>2.9</v>
      </c>
      <c r="W23" s="10">
        <v>4</v>
      </c>
      <c r="X23" s="11"/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39">
        <f t="shared" si="2"/>
        <v>79.146320346320351</v>
      </c>
      <c r="AO23" s="14" t="s">
        <v>120</v>
      </c>
      <c r="AP23" s="15" t="s">
        <v>121</v>
      </c>
    </row>
    <row r="24" spans="1:42" customFormat="1" ht="47.25" x14ac:dyDescent="0.25">
      <c r="A24" s="37">
        <v>21</v>
      </c>
      <c r="B24" s="37">
        <v>21</v>
      </c>
      <c r="C24" s="37">
        <v>20</v>
      </c>
      <c r="D24" s="3" t="s">
        <v>23</v>
      </c>
      <c r="E24" s="4">
        <v>357446</v>
      </c>
      <c r="F24" s="5" t="s">
        <v>122</v>
      </c>
      <c r="G24" s="5" t="s">
        <v>123</v>
      </c>
      <c r="H24" s="38">
        <v>35796</v>
      </c>
      <c r="I24" s="6" t="s">
        <v>124</v>
      </c>
      <c r="J24" s="7" t="s">
        <v>27</v>
      </c>
      <c r="K24" s="8" t="s">
        <v>28</v>
      </c>
      <c r="L24" s="9">
        <v>46</v>
      </c>
      <c r="M24" s="10">
        <v>937</v>
      </c>
      <c r="N24" s="10">
        <v>1100</v>
      </c>
      <c r="O24" s="11">
        <f t="shared" si="0"/>
        <v>17.036363636363635</v>
      </c>
      <c r="P24" s="10">
        <v>876</v>
      </c>
      <c r="Q24" s="10">
        <v>1100</v>
      </c>
      <c r="R24" s="11">
        <f t="shared" si="1"/>
        <v>15.927272727272728</v>
      </c>
      <c r="S24" s="10" t="s">
        <v>29</v>
      </c>
      <c r="T24" s="10" t="s">
        <v>29</v>
      </c>
      <c r="U24" s="11">
        <v>0</v>
      </c>
      <c r="V24" s="10">
        <v>2.46</v>
      </c>
      <c r="W24" s="10">
        <v>4</v>
      </c>
      <c r="X24" s="11"/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9">
        <f t="shared" si="2"/>
        <v>78.963636363636354</v>
      </c>
      <c r="AO24" s="14" t="s">
        <v>125</v>
      </c>
      <c r="AP24" s="15" t="s">
        <v>126</v>
      </c>
    </row>
    <row r="25" spans="1:42" customFormat="1" ht="47.25" x14ac:dyDescent="0.25">
      <c r="A25" s="37">
        <v>22</v>
      </c>
      <c r="B25" s="37">
        <v>22</v>
      </c>
      <c r="C25" s="37">
        <v>21</v>
      </c>
      <c r="D25" s="3" t="s">
        <v>23</v>
      </c>
      <c r="E25" s="4">
        <v>365838</v>
      </c>
      <c r="F25" s="5" t="s">
        <v>127</v>
      </c>
      <c r="G25" s="5" t="s">
        <v>128</v>
      </c>
      <c r="H25" s="38">
        <v>35094</v>
      </c>
      <c r="I25" s="6" t="s">
        <v>129</v>
      </c>
      <c r="J25" s="7" t="s">
        <v>27</v>
      </c>
      <c r="K25" s="8" t="s">
        <v>28</v>
      </c>
      <c r="L25" s="9">
        <v>43</v>
      </c>
      <c r="M25" s="10">
        <v>876</v>
      </c>
      <c r="N25" s="10">
        <v>1050</v>
      </c>
      <c r="O25" s="11">
        <f t="shared" si="0"/>
        <v>16.685714285714287</v>
      </c>
      <c r="P25" s="10">
        <v>915</v>
      </c>
      <c r="Q25" s="10">
        <v>1100</v>
      </c>
      <c r="R25" s="11">
        <f t="shared" si="1"/>
        <v>16.636363636363637</v>
      </c>
      <c r="S25" s="10" t="s">
        <v>29</v>
      </c>
      <c r="T25" s="10" t="s">
        <v>29</v>
      </c>
      <c r="U25" s="11">
        <v>0</v>
      </c>
      <c r="V25" s="10">
        <v>2.9</v>
      </c>
      <c r="W25" s="10">
        <v>4</v>
      </c>
      <c r="X25" s="11"/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39">
        <f t="shared" si="2"/>
        <v>76.322077922077924</v>
      </c>
      <c r="AO25" s="14" t="s">
        <v>130</v>
      </c>
      <c r="AP25" s="15" t="s">
        <v>131</v>
      </c>
    </row>
    <row r="26" spans="1:42" customFormat="1" ht="47.25" x14ac:dyDescent="0.25">
      <c r="A26" s="37">
        <v>23</v>
      </c>
      <c r="B26" s="37">
        <v>23</v>
      </c>
      <c r="C26" s="37">
        <v>22</v>
      </c>
      <c r="D26" s="3" t="s">
        <v>23</v>
      </c>
      <c r="E26" s="4">
        <v>357689</v>
      </c>
      <c r="F26" s="5" t="s">
        <v>132</v>
      </c>
      <c r="G26" s="5" t="s">
        <v>133</v>
      </c>
      <c r="H26" s="38">
        <v>36223</v>
      </c>
      <c r="I26" s="6" t="s">
        <v>134</v>
      </c>
      <c r="J26" s="7" t="s">
        <v>27</v>
      </c>
      <c r="K26" s="8" t="s">
        <v>28</v>
      </c>
      <c r="L26" s="9">
        <v>44</v>
      </c>
      <c r="M26" s="10">
        <v>929</v>
      </c>
      <c r="N26" s="10">
        <v>1100</v>
      </c>
      <c r="O26" s="11">
        <f t="shared" si="0"/>
        <v>16.890909090909091</v>
      </c>
      <c r="P26" s="10">
        <v>773</v>
      </c>
      <c r="Q26" s="10">
        <v>1100</v>
      </c>
      <c r="R26" s="11">
        <f t="shared" si="1"/>
        <v>14.054545454545455</v>
      </c>
      <c r="S26" s="10" t="s">
        <v>29</v>
      </c>
      <c r="T26" s="10" t="s">
        <v>29</v>
      </c>
      <c r="U26" s="11">
        <v>0</v>
      </c>
      <c r="V26" s="10">
        <v>3.01</v>
      </c>
      <c r="W26" s="10">
        <v>4</v>
      </c>
      <c r="X26" s="11"/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39">
        <f t="shared" si="2"/>
        <v>74.945454545454538</v>
      </c>
      <c r="AO26" s="14" t="s">
        <v>135</v>
      </c>
      <c r="AP26" s="15" t="s">
        <v>136</v>
      </c>
    </row>
    <row r="27" spans="1:42" customFormat="1" ht="47.25" x14ac:dyDescent="0.25">
      <c r="A27" s="37">
        <v>24</v>
      </c>
      <c r="B27" s="37">
        <v>24</v>
      </c>
      <c r="C27" s="37">
        <v>23</v>
      </c>
      <c r="D27" s="3" t="s">
        <v>23</v>
      </c>
      <c r="E27" s="4">
        <v>380305</v>
      </c>
      <c r="F27" s="5" t="s">
        <v>137</v>
      </c>
      <c r="G27" s="5" t="s">
        <v>138</v>
      </c>
      <c r="H27" s="38">
        <v>35096</v>
      </c>
      <c r="I27" s="6" t="s">
        <v>139</v>
      </c>
      <c r="J27" s="7" t="s">
        <v>27</v>
      </c>
      <c r="K27" s="8" t="s">
        <v>28</v>
      </c>
      <c r="L27" s="9">
        <v>43</v>
      </c>
      <c r="M27" s="10">
        <v>739</v>
      </c>
      <c r="N27" s="10">
        <v>1050</v>
      </c>
      <c r="O27" s="11">
        <f t="shared" si="0"/>
        <v>14.076190476190476</v>
      </c>
      <c r="P27" s="10">
        <v>621</v>
      </c>
      <c r="Q27" s="10">
        <v>1100</v>
      </c>
      <c r="R27" s="11">
        <f t="shared" si="1"/>
        <v>11.290909090909091</v>
      </c>
      <c r="S27" s="10" t="s">
        <v>29</v>
      </c>
      <c r="T27" s="10" t="s">
        <v>29</v>
      </c>
      <c r="U27" s="11">
        <v>0</v>
      </c>
      <c r="V27" s="10">
        <v>2.8</v>
      </c>
      <c r="W27" s="10">
        <v>4</v>
      </c>
      <c r="X27" s="11"/>
      <c r="Y27" s="10" t="s">
        <v>29</v>
      </c>
      <c r="Z27" s="10" t="s">
        <v>29</v>
      </c>
      <c r="AA27" s="12">
        <v>0</v>
      </c>
      <c r="AB27" s="10">
        <v>1276</v>
      </c>
      <c r="AC27" s="10">
        <v>1800</v>
      </c>
      <c r="AD27" s="11">
        <f>AB27*5/AC27</f>
        <v>3.5444444444444443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39">
        <f t="shared" si="2"/>
        <v>71.911544011544009</v>
      </c>
      <c r="AO27" s="14" t="s">
        <v>140</v>
      </c>
      <c r="AP27" s="15" t="s">
        <v>141</v>
      </c>
    </row>
    <row r="28" spans="1:42" customFormat="1" ht="60" x14ac:dyDescent="0.25">
      <c r="A28" s="37">
        <v>25</v>
      </c>
      <c r="B28" s="37">
        <v>25</v>
      </c>
      <c r="C28" s="37">
        <v>25</v>
      </c>
      <c r="D28" s="3" t="s">
        <v>23</v>
      </c>
      <c r="E28" s="4">
        <v>365814</v>
      </c>
      <c r="F28" s="5" t="s">
        <v>147</v>
      </c>
      <c r="G28" s="5" t="s">
        <v>148</v>
      </c>
      <c r="H28" s="38">
        <v>33365</v>
      </c>
      <c r="I28" s="6" t="s">
        <v>149</v>
      </c>
      <c r="J28" s="7" t="s">
        <v>27</v>
      </c>
      <c r="K28" s="8" t="s">
        <v>28</v>
      </c>
      <c r="L28" s="9">
        <v>40</v>
      </c>
      <c r="M28" s="10">
        <v>465</v>
      </c>
      <c r="N28" s="10">
        <v>900</v>
      </c>
      <c r="O28" s="11">
        <f t="shared" si="0"/>
        <v>10.333333333333334</v>
      </c>
      <c r="P28" s="10">
        <v>530</v>
      </c>
      <c r="Q28" s="10">
        <v>1100</v>
      </c>
      <c r="R28" s="11">
        <f t="shared" si="1"/>
        <v>9.6363636363636367</v>
      </c>
      <c r="S28" s="10">
        <v>247</v>
      </c>
      <c r="T28" s="10">
        <v>550</v>
      </c>
      <c r="U28" s="11">
        <f>S28*20/T28</f>
        <v>8.9818181818181824</v>
      </c>
      <c r="V28" s="10" t="s">
        <v>29</v>
      </c>
      <c r="W28" s="10" t="s">
        <v>29</v>
      </c>
      <c r="X28" s="11">
        <v>0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39">
        <f t="shared" si="2"/>
        <v>68.951515151515153</v>
      </c>
      <c r="AO28" s="14" t="s">
        <v>150</v>
      </c>
      <c r="AP28" s="15" t="s">
        <v>151</v>
      </c>
    </row>
    <row r="29" spans="1:42" customFormat="1" ht="60" x14ac:dyDescent="0.25">
      <c r="A29" s="37">
        <v>26</v>
      </c>
      <c r="B29" s="37">
        <v>26</v>
      </c>
      <c r="C29" s="37">
        <v>26</v>
      </c>
      <c r="D29" s="3" t="s">
        <v>23</v>
      </c>
      <c r="E29" s="4">
        <v>357140</v>
      </c>
      <c r="F29" s="5" t="s">
        <v>152</v>
      </c>
      <c r="G29" s="5" t="s">
        <v>153</v>
      </c>
      <c r="H29" s="38">
        <v>34478</v>
      </c>
      <c r="I29" s="6" t="s">
        <v>154</v>
      </c>
      <c r="J29" s="7" t="s">
        <v>27</v>
      </c>
      <c r="K29" s="8" t="s">
        <v>28</v>
      </c>
      <c r="L29" s="9">
        <v>42</v>
      </c>
      <c r="M29" s="10">
        <v>700</v>
      </c>
      <c r="N29" s="10">
        <v>1050</v>
      </c>
      <c r="O29" s="11">
        <f t="shared" si="0"/>
        <v>13.333333333333334</v>
      </c>
      <c r="P29" s="10">
        <v>739</v>
      </c>
      <c r="Q29" s="10">
        <v>1100</v>
      </c>
      <c r="R29" s="11">
        <f t="shared" si="1"/>
        <v>13.436363636363636</v>
      </c>
      <c r="S29" s="10" t="s">
        <v>29</v>
      </c>
      <c r="T29" s="10" t="s">
        <v>29</v>
      </c>
      <c r="U29" s="11">
        <v>0</v>
      </c>
      <c r="V29" s="10">
        <v>2.52</v>
      </c>
      <c r="W29" s="10">
        <v>4</v>
      </c>
      <c r="X29" s="11"/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39">
        <f t="shared" si="2"/>
        <v>68.769696969696966</v>
      </c>
      <c r="AO29" s="14" t="s">
        <v>155</v>
      </c>
      <c r="AP29" s="15" t="s">
        <v>156</v>
      </c>
    </row>
    <row r="30" spans="1:42" customFormat="1" ht="63" x14ac:dyDescent="0.25">
      <c r="A30" s="37">
        <v>27</v>
      </c>
      <c r="B30" s="37">
        <v>27</v>
      </c>
      <c r="C30" s="37">
        <v>27</v>
      </c>
      <c r="D30" s="3" t="s">
        <v>23</v>
      </c>
      <c r="E30" s="4">
        <v>382992</v>
      </c>
      <c r="F30" s="5" t="s">
        <v>157</v>
      </c>
      <c r="G30" s="5" t="s">
        <v>158</v>
      </c>
      <c r="H30" s="38">
        <v>35535</v>
      </c>
      <c r="I30" s="6" t="s">
        <v>159</v>
      </c>
      <c r="J30" s="7" t="s">
        <v>27</v>
      </c>
      <c r="K30" s="8" t="s">
        <v>28</v>
      </c>
      <c r="L30" s="9">
        <v>46</v>
      </c>
      <c r="M30" s="10">
        <v>568</v>
      </c>
      <c r="N30" s="10">
        <v>1100</v>
      </c>
      <c r="O30" s="11">
        <f t="shared" si="0"/>
        <v>10.327272727272728</v>
      </c>
      <c r="P30" s="10">
        <v>665</v>
      </c>
      <c r="Q30" s="10">
        <v>1100</v>
      </c>
      <c r="R30" s="11">
        <f t="shared" si="1"/>
        <v>12.090909090909092</v>
      </c>
      <c r="S30" s="10" t="s">
        <v>29</v>
      </c>
      <c r="T30" s="10" t="s">
        <v>29</v>
      </c>
      <c r="U30" s="11">
        <v>0</v>
      </c>
      <c r="V30" s="10" t="s">
        <v>29</v>
      </c>
      <c r="W30" s="10" t="s">
        <v>29</v>
      </c>
      <c r="X30" s="11">
        <v>0</v>
      </c>
      <c r="Y30" s="10">
        <v>2.76</v>
      </c>
      <c r="Z30" s="10">
        <v>4</v>
      </c>
      <c r="AA30" s="12"/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9">
        <f t="shared" si="2"/>
        <v>68.418181818181822</v>
      </c>
      <c r="AO30" s="14" t="s">
        <v>160</v>
      </c>
      <c r="AP30" s="15" t="s">
        <v>161</v>
      </c>
    </row>
    <row r="31" spans="1:42" customFormat="1" ht="47.25" x14ac:dyDescent="0.25">
      <c r="A31" s="37">
        <v>28</v>
      </c>
      <c r="B31" s="37">
        <v>28</v>
      </c>
      <c r="C31" s="37">
        <v>28</v>
      </c>
      <c r="D31" s="3" t="s">
        <v>23</v>
      </c>
      <c r="E31" s="4">
        <v>382550</v>
      </c>
      <c r="F31" s="5" t="s">
        <v>162</v>
      </c>
      <c r="G31" s="5" t="s">
        <v>163</v>
      </c>
      <c r="H31" s="38">
        <v>34935</v>
      </c>
      <c r="I31" s="6" t="s">
        <v>164</v>
      </c>
      <c r="J31" s="7" t="s">
        <v>27</v>
      </c>
      <c r="K31" s="8" t="s">
        <v>28</v>
      </c>
      <c r="L31" s="9">
        <v>41</v>
      </c>
      <c r="M31" s="10">
        <v>763</v>
      </c>
      <c r="N31" s="10">
        <v>1050</v>
      </c>
      <c r="O31" s="11">
        <f t="shared" si="0"/>
        <v>14.533333333333333</v>
      </c>
      <c r="P31" s="10">
        <v>635</v>
      </c>
      <c r="Q31" s="10">
        <v>1100</v>
      </c>
      <c r="R31" s="11">
        <f t="shared" si="1"/>
        <v>11.545454545454545</v>
      </c>
      <c r="S31" s="10" t="s">
        <v>29</v>
      </c>
      <c r="T31" s="10" t="s">
        <v>29</v>
      </c>
      <c r="U31" s="11">
        <v>0</v>
      </c>
      <c r="V31" s="10">
        <v>3.4</v>
      </c>
      <c r="W31" s="10">
        <v>4</v>
      </c>
      <c r="X31" s="11"/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39">
        <f t="shared" si="2"/>
        <v>67.078787878787878</v>
      </c>
      <c r="AO31" s="14" t="s">
        <v>165</v>
      </c>
      <c r="AP31" s="15" t="s">
        <v>166</v>
      </c>
    </row>
    <row r="32" spans="1:42" x14ac:dyDescent="0.25">
      <c r="D32" s="16"/>
      <c r="E32" s="17"/>
      <c r="F32" s="18"/>
      <c r="G32" s="18"/>
      <c r="H32" s="18"/>
      <c r="J32" s="20"/>
      <c r="K32" s="21"/>
      <c r="L32" s="22"/>
      <c r="M32" s="22"/>
      <c r="N32" s="22"/>
      <c r="O32" s="23"/>
      <c r="P32" s="22"/>
      <c r="Q32" s="22"/>
      <c r="R32" s="23"/>
      <c r="S32" s="22"/>
      <c r="T32" s="22"/>
      <c r="U32" s="23"/>
      <c r="V32" s="22"/>
      <c r="W32" s="22"/>
      <c r="X32" s="23"/>
      <c r="Y32" s="22"/>
      <c r="Z32" s="22"/>
      <c r="AA32" s="24"/>
      <c r="AB32" s="22"/>
      <c r="AC32" s="22"/>
      <c r="AD32" s="23"/>
      <c r="AE32" s="22"/>
      <c r="AF32" s="22"/>
      <c r="AG32" s="25"/>
      <c r="AH32" s="22"/>
      <c r="AI32" s="22"/>
      <c r="AJ32" s="25"/>
      <c r="AK32" s="22"/>
      <c r="AL32" s="22"/>
      <c r="AM32" s="25"/>
      <c r="AN32" s="26"/>
    </row>
    <row r="33" spans="4:42" x14ac:dyDescent="0.25">
      <c r="D33" s="16"/>
      <c r="E33" s="17"/>
      <c r="F33" s="18"/>
      <c r="G33" s="18"/>
      <c r="H33" s="18"/>
      <c r="J33" s="20"/>
      <c r="K33" s="21"/>
      <c r="L33" s="22"/>
      <c r="M33" s="22"/>
      <c r="N33" s="22"/>
      <c r="O33" s="23"/>
      <c r="P33" s="22"/>
      <c r="Q33" s="22"/>
      <c r="R33" s="23"/>
      <c r="S33" s="22"/>
      <c r="T33" s="22"/>
      <c r="U33" s="23"/>
      <c r="V33" s="22"/>
      <c r="W33" s="22"/>
      <c r="X33" s="23"/>
      <c r="Y33" s="22"/>
      <c r="Z33" s="22"/>
      <c r="AA33" s="24"/>
      <c r="AB33" s="22"/>
      <c r="AC33" s="22"/>
      <c r="AD33" s="23"/>
      <c r="AE33" s="22"/>
      <c r="AF33" s="22"/>
      <c r="AG33" s="25"/>
      <c r="AH33" s="22"/>
      <c r="AI33" s="22"/>
      <c r="AJ33" s="25"/>
      <c r="AK33" s="22"/>
      <c r="AL33" s="22"/>
      <c r="AM33" s="25"/>
      <c r="AN33" s="26"/>
    </row>
    <row r="34" spans="4:42" x14ac:dyDescent="0.25">
      <c r="D34" s="16"/>
      <c r="E34" s="17"/>
      <c r="F34" s="18"/>
      <c r="G34" s="18"/>
      <c r="H34" s="18"/>
      <c r="J34" s="20"/>
      <c r="K34" s="21"/>
      <c r="L34" s="22"/>
      <c r="M34" s="22"/>
      <c r="N34" s="22"/>
      <c r="O34" s="23"/>
      <c r="P34" s="22"/>
      <c r="Q34" s="22"/>
      <c r="R34" s="23"/>
      <c r="S34" s="22"/>
      <c r="T34" s="22"/>
      <c r="U34" s="23"/>
      <c r="V34" s="22"/>
      <c r="W34" s="22"/>
      <c r="X34" s="23"/>
      <c r="Y34" s="22"/>
      <c r="Z34" s="22"/>
      <c r="AA34" s="24"/>
      <c r="AB34" s="22"/>
      <c r="AC34" s="22"/>
      <c r="AD34" s="23"/>
      <c r="AE34" s="22"/>
      <c r="AF34" s="22"/>
      <c r="AG34" s="25"/>
      <c r="AH34" s="22"/>
      <c r="AI34" s="22"/>
      <c r="AJ34" s="25"/>
      <c r="AK34" s="22"/>
      <c r="AL34" s="22"/>
      <c r="AM34" s="25"/>
      <c r="AN34" s="26"/>
    </row>
    <row r="35" spans="4:42" x14ac:dyDescent="0.25">
      <c r="D35" s="16"/>
      <c r="E35" s="17"/>
      <c r="F35" s="18"/>
      <c r="G35" s="18"/>
      <c r="H35" s="18"/>
      <c r="J35" s="20"/>
      <c r="K35" s="21"/>
      <c r="L35" s="22"/>
      <c r="M35" s="22"/>
      <c r="N35" s="22"/>
      <c r="O35" s="23"/>
      <c r="P35" s="22"/>
      <c r="Q35" s="22"/>
      <c r="R35" s="23"/>
      <c r="S35" s="22"/>
      <c r="T35" s="22"/>
      <c r="U35" s="23"/>
      <c r="V35" s="22"/>
      <c r="W35" s="22"/>
      <c r="X35" s="23"/>
      <c r="Y35" s="22"/>
      <c r="Z35" s="22"/>
      <c r="AA35" s="24"/>
      <c r="AB35" s="22"/>
      <c r="AC35" s="22"/>
      <c r="AD35" s="23"/>
      <c r="AE35" s="22"/>
      <c r="AF35" s="22"/>
      <c r="AG35" s="25"/>
      <c r="AH35" s="22"/>
      <c r="AI35" s="22"/>
      <c r="AJ35" s="25"/>
      <c r="AK35" s="22"/>
      <c r="AL35" s="22"/>
      <c r="AM35" s="25"/>
      <c r="AN35" s="26"/>
    </row>
    <row r="36" spans="4:42" x14ac:dyDescent="0.25">
      <c r="D36" s="16"/>
      <c r="E36" s="17"/>
      <c r="F36" s="18"/>
      <c r="G36" s="18"/>
      <c r="H36" s="18"/>
      <c r="J36" s="20"/>
      <c r="K36" s="21"/>
      <c r="L36" s="22"/>
      <c r="M36" s="22"/>
      <c r="N36" s="22"/>
      <c r="O36" s="23"/>
      <c r="P36" s="22"/>
      <c r="Q36" s="22"/>
      <c r="R36" s="23"/>
      <c r="S36" s="22"/>
      <c r="T36" s="22"/>
      <c r="U36" s="23"/>
      <c r="V36" s="22"/>
      <c r="W36" s="22"/>
      <c r="X36" s="23"/>
      <c r="Y36" s="22"/>
      <c r="Z36" s="22"/>
      <c r="AA36" s="24"/>
      <c r="AB36" s="22"/>
      <c r="AC36" s="22"/>
      <c r="AD36" s="23"/>
      <c r="AE36" s="22"/>
      <c r="AF36" s="22"/>
      <c r="AG36" s="25"/>
      <c r="AH36" s="22"/>
      <c r="AI36" s="22"/>
      <c r="AJ36" s="25"/>
      <c r="AK36" s="22"/>
      <c r="AL36" s="22"/>
      <c r="AM36" s="25"/>
      <c r="AN36" s="26"/>
    </row>
    <row r="37" spans="4:42" x14ac:dyDescent="0.25">
      <c r="D37" s="16"/>
      <c r="E37" s="17"/>
      <c r="F37" s="18"/>
      <c r="G37" s="18"/>
      <c r="H37" s="18"/>
      <c r="J37" s="20"/>
      <c r="K37" s="21"/>
      <c r="L37" s="22"/>
      <c r="M37" s="22"/>
      <c r="N37" s="22"/>
      <c r="O37" s="23"/>
      <c r="P37" s="22"/>
      <c r="Q37" s="22"/>
      <c r="R37" s="23"/>
      <c r="S37" s="22"/>
      <c r="T37" s="22"/>
      <c r="U37" s="23"/>
      <c r="V37" s="22"/>
      <c r="W37" s="22"/>
      <c r="X37" s="23"/>
      <c r="Y37" s="22"/>
      <c r="Z37" s="22"/>
      <c r="AA37" s="24"/>
      <c r="AB37" s="22"/>
      <c r="AC37" s="22"/>
      <c r="AD37" s="23"/>
      <c r="AE37" s="22"/>
      <c r="AF37" s="22"/>
      <c r="AG37" s="25"/>
      <c r="AH37" s="22"/>
      <c r="AI37" s="22"/>
      <c r="AJ37" s="25"/>
      <c r="AK37" s="22"/>
      <c r="AL37" s="22"/>
      <c r="AM37" s="25"/>
      <c r="AN37" s="26"/>
    </row>
    <row r="38" spans="4:42" x14ac:dyDescent="0.25">
      <c r="D38" s="16"/>
      <c r="E38" s="17"/>
      <c r="F38" s="18"/>
      <c r="G38" s="18"/>
      <c r="H38" s="18"/>
      <c r="J38" s="20"/>
      <c r="K38" s="21"/>
      <c r="L38" s="22"/>
      <c r="M38" s="22"/>
      <c r="N38" s="22"/>
      <c r="O38" s="23"/>
      <c r="P38" s="22"/>
      <c r="Q38" s="22"/>
      <c r="R38" s="23"/>
      <c r="S38" s="22"/>
      <c r="T38" s="22"/>
      <c r="U38" s="23"/>
      <c r="V38" s="22"/>
      <c r="W38" s="22"/>
      <c r="X38" s="23"/>
      <c r="Y38" s="22"/>
      <c r="Z38" s="22"/>
      <c r="AA38" s="24"/>
      <c r="AB38" s="22"/>
      <c r="AC38" s="22"/>
      <c r="AD38" s="23"/>
      <c r="AE38" s="22"/>
      <c r="AF38" s="22"/>
      <c r="AG38" s="25"/>
      <c r="AH38" s="22"/>
      <c r="AI38" s="22"/>
      <c r="AJ38" s="25"/>
      <c r="AK38" s="22"/>
      <c r="AL38" s="22"/>
      <c r="AM38" s="25"/>
      <c r="AN38" s="26"/>
    </row>
    <row r="39" spans="4:42" x14ac:dyDescent="0.25">
      <c r="D39" s="16"/>
      <c r="E39" s="17"/>
      <c r="F39" s="18"/>
      <c r="G39" s="18"/>
      <c r="H39" s="18"/>
      <c r="J39" s="20"/>
      <c r="K39" s="21"/>
      <c r="L39" s="22"/>
      <c r="M39" s="22"/>
      <c r="N39" s="22"/>
      <c r="O39" s="23"/>
      <c r="P39" s="22"/>
      <c r="Q39" s="22"/>
      <c r="R39" s="23"/>
      <c r="S39" s="22"/>
      <c r="T39" s="22"/>
      <c r="U39" s="23"/>
      <c r="V39" s="22"/>
      <c r="W39" s="22"/>
      <c r="X39" s="23"/>
      <c r="Y39" s="22"/>
      <c r="Z39" s="22"/>
      <c r="AA39" s="24"/>
      <c r="AB39" s="22"/>
      <c r="AC39" s="22"/>
      <c r="AD39" s="23"/>
      <c r="AE39" s="22"/>
      <c r="AF39" s="22"/>
      <c r="AG39" s="25"/>
      <c r="AH39" s="22"/>
      <c r="AI39" s="22"/>
      <c r="AJ39" s="25"/>
      <c r="AK39" s="22"/>
      <c r="AL39" s="22"/>
      <c r="AM39" s="25"/>
      <c r="AN39" s="26"/>
    </row>
    <row r="40" spans="4:42" x14ac:dyDescent="0.25">
      <c r="D40" s="16"/>
      <c r="E40" s="17"/>
      <c r="F40" s="18"/>
      <c r="G40" s="18"/>
      <c r="H40" s="18"/>
      <c r="J40" s="20"/>
      <c r="K40" s="21"/>
      <c r="L40" s="22"/>
      <c r="M40" s="22"/>
      <c r="N40" s="22"/>
      <c r="O40" s="23"/>
      <c r="P40" s="22"/>
      <c r="Q40" s="22"/>
      <c r="R40" s="23"/>
      <c r="S40" s="22"/>
      <c r="T40" s="22"/>
      <c r="U40" s="23"/>
      <c r="V40" s="22"/>
      <c r="W40" s="22"/>
      <c r="X40" s="23"/>
      <c r="Y40" s="22"/>
      <c r="Z40" s="22"/>
      <c r="AA40" s="24"/>
      <c r="AB40" s="22"/>
      <c r="AC40" s="22"/>
      <c r="AD40" s="23"/>
      <c r="AE40" s="22"/>
      <c r="AF40" s="22"/>
      <c r="AG40" s="25"/>
      <c r="AH40" s="22"/>
      <c r="AI40" s="22"/>
      <c r="AJ40" s="25"/>
      <c r="AK40" s="22"/>
      <c r="AL40" s="22"/>
      <c r="AM40" s="25"/>
      <c r="AN40" s="26"/>
    </row>
    <row r="41" spans="4:42" x14ac:dyDescent="0.25">
      <c r="D41" s="16"/>
      <c r="E41" s="17"/>
      <c r="F41" s="18"/>
      <c r="G41" s="18"/>
      <c r="H41" s="18"/>
      <c r="J41" s="20"/>
      <c r="K41" s="21"/>
      <c r="L41" s="22"/>
      <c r="M41" s="22"/>
      <c r="N41" s="22"/>
      <c r="O41" s="23"/>
      <c r="P41" s="22"/>
      <c r="Q41" s="22"/>
      <c r="R41" s="23"/>
      <c r="S41" s="22"/>
      <c r="T41" s="22"/>
      <c r="U41" s="23"/>
      <c r="V41" s="22"/>
      <c r="W41" s="22"/>
      <c r="X41" s="23"/>
      <c r="Y41" s="22"/>
      <c r="Z41" s="22"/>
      <c r="AA41" s="24"/>
      <c r="AB41" s="22"/>
      <c r="AC41" s="22"/>
      <c r="AD41" s="23"/>
      <c r="AE41" s="22"/>
      <c r="AF41" s="22"/>
      <c r="AG41" s="25"/>
      <c r="AH41" s="22"/>
      <c r="AI41" s="22"/>
      <c r="AJ41" s="25"/>
      <c r="AK41" s="22"/>
      <c r="AL41" s="22"/>
      <c r="AM41" s="25"/>
      <c r="AN41" s="26"/>
    </row>
    <row r="42" spans="4:42" x14ac:dyDescent="0.25">
      <c r="D42" s="16"/>
      <c r="E42" s="17"/>
      <c r="F42" s="18"/>
      <c r="G42" s="18"/>
      <c r="H42" s="18"/>
      <c r="J42" s="20"/>
      <c r="K42" s="21"/>
      <c r="L42" s="22"/>
      <c r="M42" s="22"/>
      <c r="N42" s="22"/>
      <c r="O42" s="23"/>
      <c r="P42" s="22"/>
      <c r="Q42" s="22"/>
      <c r="R42" s="23"/>
      <c r="S42" s="22"/>
      <c r="T42" s="22"/>
      <c r="U42" s="23"/>
      <c r="V42" s="22"/>
      <c r="W42" s="22"/>
      <c r="X42" s="23"/>
      <c r="Y42" s="22"/>
      <c r="Z42" s="22"/>
      <c r="AA42" s="24"/>
      <c r="AB42" s="22"/>
      <c r="AC42" s="22"/>
      <c r="AD42" s="23"/>
      <c r="AE42" s="22"/>
      <c r="AF42" s="22"/>
      <c r="AG42" s="25"/>
      <c r="AH42" s="22"/>
      <c r="AI42" s="22"/>
      <c r="AJ42" s="25"/>
      <c r="AK42" s="22"/>
      <c r="AL42" s="22"/>
      <c r="AM42" s="25"/>
      <c r="AN42" s="26"/>
    </row>
    <row r="43" spans="4:42" s="27" customFormat="1" x14ac:dyDescent="0.25">
      <c r="D43" s="16"/>
      <c r="E43" s="17"/>
      <c r="F43" s="18"/>
      <c r="G43" s="18"/>
      <c r="H43" s="18"/>
      <c r="I43" s="19"/>
      <c r="J43" s="20"/>
      <c r="K43" s="21"/>
      <c r="L43" s="22"/>
      <c r="M43" s="22"/>
      <c r="N43" s="22"/>
      <c r="O43" s="23"/>
      <c r="P43" s="22"/>
      <c r="Q43" s="22"/>
      <c r="R43" s="23"/>
      <c r="S43" s="22"/>
      <c r="T43" s="22"/>
      <c r="U43" s="23"/>
      <c r="V43" s="22"/>
      <c r="W43" s="22"/>
      <c r="X43" s="23"/>
      <c r="Y43" s="22"/>
      <c r="Z43" s="22"/>
      <c r="AA43" s="24"/>
      <c r="AB43" s="22"/>
      <c r="AC43" s="22"/>
      <c r="AD43" s="23"/>
      <c r="AE43" s="22"/>
      <c r="AF43" s="22"/>
      <c r="AG43" s="25"/>
      <c r="AH43" s="22"/>
      <c r="AI43" s="22"/>
      <c r="AJ43" s="25"/>
      <c r="AK43" s="22"/>
      <c r="AL43" s="22"/>
      <c r="AM43" s="25"/>
      <c r="AN43" s="26"/>
      <c r="AP43" s="28"/>
    </row>
    <row r="44" spans="4:42" s="27" customFormat="1" x14ac:dyDescent="0.25">
      <c r="D44" s="16"/>
      <c r="E44" s="17"/>
      <c r="F44" s="18"/>
      <c r="G44" s="18"/>
      <c r="H44" s="18"/>
      <c r="I44" s="19"/>
      <c r="J44" s="20"/>
      <c r="K44" s="21"/>
      <c r="L44" s="22"/>
      <c r="M44" s="22"/>
      <c r="N44" s="22"/>
      <c r="O44" s="23"/>
      <c r="P44" s="22"/>
      <c r="Q44" s="22"/>
      <c r="R44" s="23"/>
      <c r="S44" s="22"/>
      <c r="T44" s="22"/>
      <c r="U44" s="23"/>
      <c r="V44" s="22"/>
      <c r="W44" s="22"/>
      <c r="X44" s="23"/>
      <c r="Y44" s="22"/>
      <c r="Z44" s="22"/>
      <c r="AA44" s="24"/>
      <c r="AB44" s="22"/>
      <c r="AC44" s="22"/>
      <c r="AD44" s="23"/>
      <c r="AE44" s="22"/>
      <c r="AF44" s="22"/>
      <c r="AG44" s="25"/>
      <c r="AH44" s="22"/>
      <c r="AI44" s="22"/>
      <c r="AJ44" s="25"/>
      <c r="AK44" s="22"/>
      <c r="AL44" s="22"/>
      <c r="AM44" s="25"/>
      <c r="AN44" s="26"/>
      <c r="AP44" s="28"/>
    </row>
    <row r="45" spans="4:42" s="27" customFormat="1" x14ac:dyDescent="0.25">
      <c r="D45" s="16"/>
      <c r="E45" s="17"/>
      <c r="F45" s="18"/>
      <c r="G45" s="18"/>
      <c r="H45" s="18"/>
      <c r="I45" s="19"/>
      <c r="J45" s="20"/>
      <c r="K45" s="21"/>
      <c r="L45" s="22"/>
      <c r="M45" s="22"/>
      <c r="N45" s="22"/>
      <c r="O45" s="23"/>
      <c r="P45" s="22"/>
      <c r="Q45" s="22"/>
      <c r="R45" s="23"/>
      <c r="S45" s="22"/>
      <c r="T45" s="22"/>
      <c r="U45" s="23"/>
      <c r="V45" s="22"/>
      <c r="W45" s="22"/>
      <c r="X45" s="23"/>
      <c r="Y45" s="22"/>
      <c r="Z45" s="22"/>
      <c r="AA45" s="24"/>
      <c r="AB45" s="22"/>
      <c r="AC45" s="22"/>
      <c r="AD45" s="23"/>
      <c r="AE45" s="22"/>
      <c r="AF45" s="22"/>
      <c r="AG45" s="25"/>
      <c r="AH45" s="22"/>
      <c r="AI45" s="22"/>
      <c r="AJ45" s="25"/>
      <c r="AK45" s="22"/>
      <c r="AL45" s="22"/>
      <c r="AM45" s="25"/>
      <c r="AN45" s="26"/>
      <c r="AP45" s="28"/>
    </row>
    <row r="46" spans="4:42" s="27" customFormat="1" x14ac:dyDescent="0.25">
      <c r="D46" s="16"/>
      <c r="E46" s="17"/>
      <c r="F46" s="18"/>
      <c r="G46" s="18"/>
      <c r="H46" s="18"/>
      <c r="I46" s="19"/>
      <c r="J46" s="20"/>
      <c r="K46" s="21"/>
      <c r="L46" s="22"/>
      <c r="M46" s="22"/>
      <c r="N46" s="22"/>
      <c r="O46" s="23"/>
      <c r="P46" s="22"/>
      <c r="Q46" s="22"/>
      <c r="R46" s="23"/>
      <c r="S46" s="22"/>
      <c r="T46" s="22"/>
      <c r="U46" s="23"/>
      <c r="V46" s="22"/>
      <c r="W46" s="22"/>
      <c r="X46" s="23"/>
      <c r="Y46" s="22"/>
      <c r="Z46" s="22"/>
      <c r="AA46" s="24"/>
      <c r="AB46" s="22"/>
      <c r="AC46" s="22"/>
      <c r="AD46" s="23"/>
      <c r="AE46" s="22"/>
      <c r="AF46" s="22"/>
      <c r="AG46" s="25"/>
      <c r="AH46" s="22"/>
      <c r="AI46" s="22"/>
      <c r="AJ46" s="25"/>
      <c r="AK46" s="22"/>
      <c r="AL46" s="22"/>
      <c r="AM46" s="25"/>
      <c r="AN46" s="26"/>
      <c r="AP46" s="28"/>
    </row>
    <row r="47" spans="4:42" s="27" customFormat="1" x14ac:dyDescent="0.25">
      <c r="D47" s="16"/>
      <c r="E47" s="17"/>
      <c r="F47" s="18"/>
      <c r="G47" s="18"/>
      <c r="H47" s="18"/>
      <c r="I47" s="19"/>
      <c r="J47" s="20"/>
      <c r="K47" s="21"/>
      <c r="L47" s="22"/>
      <c r="M47" s="22"/>
      <c r="N47" s="22"/>
      <c r="O47" s="23"/>
      <c r="P47" s="22"/>
      <c r="Q47" s="22"/>
      <c r="R47" s="23"/>
      <c r="S47" s="22"/>
      <c r="T47" s="22"/>
      <c r="U47" s="23"/>
      <c r="V47" s="22"/>
      <c r="W47" s="22"/>
      <c r="X47" s="23"/>
      <c r="Y47" s="22"/>
      <c r="Z47" s="22"/>
      <c r="AA47" s="24"/>
      <c r="AB47" s="22"/>
      <c r="AC47" s="22"/>
      <c r="AD47" s="23"/>
      <c r="AE47" s="22"/>
      <c r="AF47" s="22"/>
      <c r="AG47" s="25"/>
      <c r="AH47" s="22"/>
      <c r="AI47" s="22"/>
      <c r="AJ47" s="25"/>
      <c r="AK47" s="22"/>
      <c r="AL47" s="22"/>
      <c r="AM47" s="25"/>
      <c r="AN47" s="26"/>
      <c r="AP47" s="28"/>
    </row>
    <row r="48" spans="4:42" s="27" customFormat="1" x14ac:dyDescent="0.25">
      <c r="D48" s="16"/>
      <c r="E48" s="17"/>
      <c r="F48" s="18"/>
      <c r="G48" s="18"/>
      <c r="H48" s="18"/>
      <c r="I48" s="19"/>
      <c r="J48" s="20"/>
      <c r="K48" s="21"/>
      <c r="L48" s="22"/>
      <c r="M48" s="22"/>
      <c r="N48" s="22"/>
      <c r="O48" s="23"/>
      <c r="P48" s="22"/>
      <c r="Q48" s="22"/>
      <c r="R48" s="23"/>
      <c r="S48" s="22"/>
      <c r="T48" s="22"/>
      <c r="U48" s="23"/>
      <c r="V48" s="22"/>
      <c r="W48" s="22"/>
      <c r="X48" s="23"/>
      <c r="Y48" s="22"/>
      <c r="Z48" s="22"/>
      <c r="AA48" s="24"/>
      <c r="AB48" s="22"/>
      <c r="AC48" s="22"/>
      <c r="AD48" s="23"/>
      <c r="AE48" s="22"/>
      <c r="AF48" s="22"/>
      <c r="AG48" s="25"/>
      <c r="AH48" s="22"/>
      <c r="AI48" s="22"/>
      <c r="AJ48" s="25"/>
      <c r="AK48" s="22"/>
      <c r="AL48" s="22"/>
      <c r="AM48" s="25"/>
      <c r="AN48" s="26"/>
      <c r="AP48" s="28"/>
    </row>
    <row r="49" spans="4:42" s="27" customFormat="1" x14ac:dyDescent="0.25">
      <c r="D49" s="16"/>
      <c r="E49" s="17"/>
      <c r="F49" s="18"/>
      <c r="G49" s="18"/>
      <c r="H49" s="18"/>
      <c r="I49" s="19"/>
      <c r="J49" s="20"/>
      <c r="K49" s="21"/>
      <c r="L49" s="22"/>
      <c r="M49" s="22"/>
      <c r="N49" s="22"/>
      <c r="O49" s="23"/>
      <c r="P49" s="22"/>
      <c r="Q49" s="22"/>
      <c r="R49" s="23"/>
      <c r="S49" s="22"/>
      <c r="T49" s="22"/>
      <c r="U49" s="23"/>
      <c r="V49" s="22"/>
      <c r="W49" s="22"/>
      <c r="X49" s="23"/>
      <c r="Y49" s="22"/>
      <c r="Z49" s="22"/>
      <c r="AA49" s="24"/>
      <c r="AB49" s="22"/>
      <c r="AC49" s="22"/>
      <c r="AD49" s="23"/>
      <c r="AE49" s="22"/>
      <c r="AF49" s="22"/>
      <c r="AG49" s="25"/>
      <c r="AH49" s="22"/>
      <c r="AI49" s="22"/>
      <c r="AJ49" s="25"/>
      <c r="AK49" s="22"/>
      <c r="AL49" s="22"/>
      <c r="AM49" s="25"/>
      <c r="AN49" s="26"/>
      <c r="AP49" s="28"/>
    </row>
    <row r="50" spans="4:42" s="27" customFormat="1" x14ac:dyDescent="0.25">
      <c r="D50" s="16"/>
      <c r="E50" s="17"/>
      <c r="F50" s="18"/>
      <c r="G50" s="18"/>
      <c r="H50" s="18"/>
      <c r="I50" s="19"/>
      <c r="J50" s="20"/>
      <c r="K50" s="21"/>
      <c r="L50" s="22"/>
      <c r="M50" s="22"/>
      <c r="N50" s="22"/>
      <c r="O50" s="23"/>
      <c r="P50" s="22"/>
      <c r="Q50" s="22"/>
      <c r="R50" s="23"/>
      <c r="S50" s="22"/>
      <c r="T50" s="22"/>
      <c r="U50" s="23"/>
      <c r="V50" s="22"/>
      <c r="W50" s="22"/>
      <c r="X50" s="23"/>
      <c r="Y50" s="22"/>
      <c r="Z50" s="22"/>
      <c r="AA50" s="24"/>
      <c r="AB50" s="22"/>
      <c r="AC50" s="22"/>
      <c r="AD50" s="23"/>
      <c r="AE50" s="22"/>
      <c r="AF50" s="22"/>
      <c r="AG50" s="25"/>
      <c r="AH50" s="22"/>
      <c r="AI50" s="22"/>
      <c r="AJ50" s="25"/>
      <c r="AK50" s="22"/>
      <c r="AL50" s="22"/>
      <c r="AM50" s="25"/>
      <c r="AN50" s="26"/>
      <c r="AP50" s="28"/>
    </row>
    <row r="51" spans="4:42" s="27" customFormat="1" x14ac:dyDescent="0.25">
      <c r="D51" s="16"/>
      <c r="E51" s="17"/>
      <c r="F51" s="18"/>
      <c r="G51" s="18"/>
      <c r="H51" s="18"/>
      <c r="I51" s="19"/>
      <c r="J51" s="20"/>
      <c r="K51" s="21"/>
      <c r="L51" s="22"/>
      <c r="M51" s="22"/>
      <c r="N51" s="22"/>
      <c r="O51" s="23"/>
      <c r="P51" s="22"/>
      <c r="Q51" s="22"/>
      <c r="R51" s="23"/>
      <c r="S51" s="22"/>
      <c r="T51" s="22"/>
      <c r="U51" s="23"/>
      <c r="V51" s="22"/>
      <c r="W51" s="22"/>
      <c r="X51" s="23"/>
      <c r="Y51" s="22"/>
      <c r="Z51" s="22"/>
      <c r="AA51" s="24"/>
      <c r="AB51" s="22"/>
      <c r="AC51" s="22"/>
      <c r="AD51" s="23"/>
      <c r="AE51" s="22"/>
      <c r="AF51" s="22"/>
      <c r="AG51" s="25"/>
      <c r="AH51" s="22"/>
      <c r="AI51" s="22"/>
      <c r="AJ51" s="25"/>
      <c r="AK51" s="22"/>
      <c r="AL51" s="22"/>
      <c r="AM51" s="25"/>
      <c r="AN51" s="26"/>
      <c r="AP51" s="28"/>
    </row>
    <row r="52" spans="4:42" s="27" customFormat="1" x14ac:dyDescent="0.25">
      <c r="D52" s="16"/>
      <c r="E52" s="17"/>
      <c r="F52" s="18"/>
      <c r="G52" s="18"/>
      <c r="H52" s="18"/>
      <c r="I52" s="19"/>
      <c r="J52" s="20"/>
      <c r="K52" s="21"/>
      <c r="L52" s="22"/>
      <c r="M52" s="22"/>
      <c r="N52" s="22"/>
      <c r="O52" s="23"/>
      <c r="P52" s="22"/>
      <c r="Q52" s="22"/>
      <c r="R52" s="23"/>
      <c r="S52" s="22"/>
      <c r="T52" s="22"/>
      <c r="U52" s="23"/>
      <c r="V52" s="22"/>
      <c r="W52" s="22"/>
      <c r="X52" s="23"/>
      <c r="Y52" s="22"/>
      <c r="Z52" s="22"/>
      <c r="AA52" s="24"/>
      <c r="AB52" s="22"/>
      <c r="AC52" s="22"/>
      <c r="AD52" s="23"/>
      <c r="AE52" s="22"/>
      <c r="AF52" s="22"/>
      <c r="AG52" s="25"/>
      <c r="AH52" s="22"/>
      <c r="AI52" s="22"/>
      <c r="AJ52" s="25"/>
      <c r="AK52" s="22"/>
      <c r="AL52" s="22"/>
      <c r="AM52" s="25"/>
      <c r="AN52" s="26"/>
      <c r="AP52" s="28"/>
    </row>
    <row r="53" spans="4:42" s="27" customFormat="1" x14ac:dyDescent="0.25">
      <c r="D53" s="16"/>
      <c r="E53" s="17"/>
      <c r="F53" s="18"/>
      <c r="G53" s="18"/>
      <c r="H53" s="18"/>
      <c r="I53" s="19"/>
      <c r="J53" s="20"/>
      <c r="K53" s="21"/>
      <c r="L53" s="22"/>
      <c r="M53" s="22"/>
      <c r="N53" s="22"/>
      <c r="O53" s="23"/>
      <c r="P53" s="22"/>
      <c r="Q53" s="22"/>
      <c r="R53" s="23"/>
      <c r="S53" s="22"/>
      <c r="T53" s="22"/>
      <c r="U53" s="23"/>
      <c r="V53" s="22"/>
      <c r="W53" s="22"/>
      <c r="X53" s="23"/>
      <c r="Y53" s="22"/>
      <c r="Z53" s="22"/>
      <c r="AA53" s="24"/>
      <c r="AB53" s="22"/>
      <c r="AC53" s="22"/>
      <c r="AD53" s="23"/>
      <c r="AE53" s="22"/>
      <c r="AF53" s="22"/>
      <c r="AG53" s="25"/>
      <c r="AH53" s="22"/>
      <c r="AI53" s="22"/>
      <c r="AJ53" s="25"/>
      <c r="AK53" s="22"/>
      <c r="AL53" s="22"/>
      <c r="AM53" s="25"/>
      <c r="AN53" s="26"/>
      <c r="AP53" s="28"/>
    </row>
    <row r="54" spans="4:42" s="27" customFormat="1" x14ac:dyDescent="0.25">
      <c r="D54" s="16"/>
      <c r="E54" s="17"/>
      <c r="F54" s="18"/>
      <c r="G54" s="18"/>
      <c r="H54" s="18"/>
      <c r="I54" s="19"/>
      <c r="J54" s="20"/>
      <c r="K54" s="21"/>
      <c r="L54" s="22"/>
      <c r="M54" s="22"/>
      <c r="N54" s="22"/>
      <c r="O54" s="23"/>
      <c r="P54" s="22"/>
      <c r="Q54" s="22"/>
      <c r="R54" s="23"/>
      <c r="S54" s="22"/>
      <c r="T54" s="22"/>
      <c r="U54" s="23"/>
      <c r="V54" s="22"/>
      <c r="W54" s="22"/>
      <c r="X54" s="23"/>
      <c r="Y54" s="22"/>
      <c r="Z54" s="22"/>
      <c r="AA54" s="24"/>
      <c r="AB54" s="22"/>
      <c r="AC54" s="22"/>
      <c r="AD54" s="23"/>
      <c r="AE54" s="22"/>
      <c r="AF54" s="22"/>
      <c r="AG54" s="25"/>
      <c r="AH54" s="22"/>
      <c r="AI54" s="22"/>
      <c r="AJ54" s="25"/>
      <c r="AK54" s="22"/>
      <c r="AL54" s="22"/>
      <c r="AM54" s="25"/>
      <c r="AN54" s="26"/>
      <c r="AP54" s="28"/>
    </row>
    <row r="55" spans="4:42" s="27" customFormat="1" x14ac:dyDescent="0.25">
      <c r="D55" s="16"/>
      <c r="E55" s="17"/>
      <c r="F55" s="18"/>
      <c r="G55" s="18"/>
      <c r="H55" s="18"/>
      <c r="I55" s="19"/>
      <c r="J55" s="20"/>
      <c r="K55" s="21"/>
      <c r="L55" s="22"/>
      <c r="M55" s="22"/>
      <c r="N55" s="22"/>
      <c r="O55" s="23"/>
      <c r="P55" s="22"/>
      <c r="Q55" s="22"/>
      <c r="R55" s="23"/>
      <c r="S55" s="22"/>
      <c r="T55" s="22"/>
      <c r="U55" s="23"/>
      <c r="V55" s="22"/>
      <c r="W55" s="22"/>
      <c r="X55" s="23"/>
      <c r="Y55" s="22"/>
      <c r="Z55" s="22"/>
      <c r="AA55" s="24"/>
      <c r="AB55" s="22"/>
      <c r="AC55" s="22"/>
      <c r="AD55" s="23"/>
      <c r="AE55" s="22"/>
      <c r="AF55" s="22"/>
      <c r="AG55" s="25"/>
      <c r="AH55" s="22"/>
      <c r="AI55" s="22"/>
      <c r="AJ55" s="25"/>
      <c r="AK55" s="22"/>
      <c r="AL55" s="22"/>
      <c r="AM55" s="25"/>
      <c r="AN55" s="26"/>
      <c r="AP55" s="28"/>
    </row>
    <row r="56" spans="4:42" s="27" customFormat="1" x14ac:dyDescent="0.25">
      <c r="D56" s="16"/>
      <c r="E56" s="17"/>
      <c r="F56" s="18"/>
      <c r="G56" s="18"/>
      <c r="H56" s="18"/>
      <c r="I56" s="19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  <c r="AP56" s="28"/>
    </row>
    <row r="57" spans="4:42" s="27" customFormat="1" x14ac:dyDescent="0.25">
      <c r="D57" s="16"/>
      <c r="E57" s="17"/>
      <c r="F57" s="18"/>
      <c r="G57" s="18"/>
      <c r="H57" s="18"/>
      <c r="I57" s="19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  <c r="AP57" s="28"/>
    </row>
    <row r="58" spans="4:42" s="27" customFormat="1" x14ac:dyDescent="0.25">
      <c r="D58" s="16"/>
      <c r="E58" s="17"/>
      <c r="F58" s="18"/>
      <c r="G58" s="18"/>
      <c r="H58" s="18"/>
      <c r="I58" s="19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  <c r="AP58" s="28"/>
    </row>
    <row r="59" spans="4:42" s="27" customFormat="1" x14ac:dyDescent="0.25">
      <c r="D59" s="16"/>
      <c r="E59" s="17"/>
      <c r="F59" s="18"/>
      <c r="G59" s="18"/>
      <c r="H59" s="18"/>
      <c r="I59" s="19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  <c r="AP59" s="28"/>
    </row>
    <row r="60" spans="4:42" s="27" customFormat="1" x14ac:dyDescent="0.25">
      <c r="D60" s="16"/>
      <c r="E60" s="17"/>
      <c r="F60" s="18"/>
      <c r="G60" s="18"/>
      <c r="H60" s="18"/>
      <c r="I60" s="19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  <c r="AP60" s="28"/>
    </row>
    <row r="61" spans="4:42" s="27" customFormat="1" x14ac:dyDescent="0.25">
      <c r="D61" s="16"/>
      <c r="E61" s="17"/>
      <c r="F61" s="18"/>
      <c r="G61" s="18"/>
      <c r="H61" s="18"/>
      <c r="I61" s="19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  <c r="AP61" s="28"/>
    </row>
    <row r="62" spans="4:42" s="27" customFormat="1" x14ac:dyDescent="0.25">
      <c r="D62" s="16"/>
      <c r="E62" s="17"/>
      <c r="F62" s="18"/>
      <c r="G62" s="18"/>
      <c r="H62" s="18"/>
      <c r="I62" s="19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  <c r="AP62" s="28"/>
    </row>
    <row r="63" spans="4:42" s="27" customFormat="1" x14ac:dyDescent="0.25">
      <c r="D63" s="16"/>
      <c r="E63" s="17"/>
      <c r="F63" s="18"/>
      <c r="G63" s="18"/>
      <c r="H63" s="18"/>
      <c r="I63" s="19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  <c r="AP63" s="28"/>
    </row>
    <row r="64" spans="4:42" s="27" customFormat="1" x14ac:dyDescent="0.25">
      <c r="D64" s="16"/>
      <c r="E64" s="17"/>
      <c r="F64" s="18"/>
      <c r="G64" s="18"/>
      <c r="H64" s="18"/>
      <c r="I64" s="19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  <c r="AP64" s="28"/>
    </row>
    <row r="65" spans="4:42" s="27" customFormat="1" x14ac:dyDescent="0.25">
      <c r="D65" s="16"/>
      <c r="E65" s="17"/>
      <c r="F65" s="18"/>
      <c r="G65" s="18"/>
      <c r="H65" s="18"/>
      <c r="I65" s="19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  <c r="AP65" s="28"/>
    </row>
    <row r="66" spans="4:42" s="27" customFormat="1" x14ac:dyDescent="0.25">
      <c r="D66" s="16"/>
      <c r="E66" s="17"/>
      <c r="F66" s="18"/>
      <c r="G66" s="18"/>
      <c r="H66" s="18"/>
      <c r="I66" s="19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  <c r="AP66" s="28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22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30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18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</sheetData>
  <sortState ref="B4:AQ31">
    <sortCondition descending="1" ref="AN4:AN31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26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LANDY KASS</vt:lpstr>
      <vt:lpstr>'UC LANDY KASS'!Print_Titles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2022-09-06T18:23:24Z</cp:lastPrinted>
  <dcterms:created xsi:type="dcterms:W3CDTF">2022-08-03T17:21:39Z</dcterms:created>
  <dcterms:modified xsi:type="dcterms:W3CDTF">2022-09-14T17:33:55Z</dcterms:modified>
</cp:coreProperties>
</file>