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HWAZAKHELA\"/>
    </mc:Choice>
  </mc:AlternateContent>
  <bookViews>
    <workbookView xWindow="0" yWindow="0" windowWidth="20490" windowHeight="7650"/>
  </bookViews>
  <sheets>
    <sheet name="UC MAINDAM" sheetId="1" r:id="rId1"/>
  </sheets>
  <definedNames>
    <definedName name="_xlnm._FilterDatabase" localSheetId="0" hidden="1">'UC MAINDAM'!$D$3:$CH$56</definedName>
    <definedName name="_xlnm.Print_Titles" localSheetId="0">'UC MAINDAM'!$2:$3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R10" i="1"/>
  <c r="R23" i="1"/>
  <c r="O23" i="1"/>
  <c r="AD35" i="1"/>
  <c r="AN10" i="1" l="1"/>
  <c r="R56" i="1"/>
  <c r="O56" i="1"/>
  <c r="X55" i="1"/>
  <c r="AN55" i="1" s="1"/>
  <c r="R54" i="1"/>
  <c r="O54" i="1"/>
  <c r="R53" i="1"/>
  <c r="O53" i="1"/>
  <c r="AN53" i="1" s="1"/>
  <c r="R52" i="1"/>
  <c r="O52" i="1"/>
  <c r="AD30" i="1"/>
  <c r="R30" i="1"/>
  <c r="O30" i="1"/>
  <c r="R26" i="1"/>
  <c r="O26" i="1"/>
  <c r="X23" i="1"/>
  <c r="AN23" i="1" s="1"/>
  <c r="U51" i="1"/>
  <c r="R51" i="1"/>
  <c r="O51" i="1"/>
  <c r="U50" i="1"/>
  <c r="R50" i="1"/>
  <c r="O50" i="1"/>
  <c r="U49" i="1"/>
  <c r="R49" i="1"/>
  <c r="O49" i="1"/>
  <c r="U48" i="1"/>
  <c r="R48" i="1"/>
  <c r="O48" i="1"/>
  <c r="R16" i="1"/>
  <c r="O16" i="1"/>
  <c r="U47" i="1"/>
  <c r="R47" i="1"/>
  <c r="O47" i="1"/>
  <c r="AD18" i="1"/>
  <c r="R18" i="1"/>
  <c r="O18" i="1"/>
  <c r="R14" i="1"/>
  <c r="O14" i="1"/>
  <c r="U46" i="1"/>
  <c r="R46" i="1"/>
  <c r="O46" i="1"/>
  <c r="R9" i="1"/>
  <c r="O9" i="1"/>
  <c r="AA45" i="1"/>
  <c r="U45" i="1"/>
  <c r="R45" i="1"/>
  <c r="O45" i="1"/>
  <c r="R22" i="1"/>
  <c r="O22" i="1"/>
  <c r="AD44" i="1"/>
  <c r="AA44" i="1"/>
  <c r="U44" i="1"/>
  <c r="R44" i="1"/>
  <c r="O44" i="1"/>
  <c r="R7" i="1"/>
  <c r="O7" i="1"/>
  <c r="AN7" i="1" s="1"/>
  <c r="U43" i="1"/>
  <c r="R43" i="1"/>
  <c r="O43" i="1"/>
  <c r="R8" i="1"/>
  <c r="O8" i="1"/>
  <c r="AD41" i="1"/>
  <c r="AA41" i="1"/>
  <c r="U41" i="1"/>
  <c r="R41" i="1"/>
  <c r="O41" i="1"/>
  <c r="U42" i="1"/>
  <c r="R42" i="1"/>
  <c r="O42" i="1"/>
  <c r="R32" i="1"/>
  <c r="O32" i="1"/>
  <c r="R20" i="1"/>
  <c r="O20" i="1"/>
  <c r="R6" i="1"/>
  <c r="O6" i="1"/>
  <c r="AD40" i="1"/>
  <c r="AA40" i="1"/>
  <c r="U40" i="1"/>
  <c r="R40" i="1"/>
  <c r="O40" i="1"/>
  <c r="AA35" i="1"/>
  <c r="U35" i="1"/>
  <c r="R35" i="1"/>
  <c r="O35" i="1"/>
  <c r="AA39" i="1"/>
  <c r="U39" i="1"/>
  <c r="R39" i="1"/>
  <c r="O39" i="1"/>
  <c r="AA38" i="1"/>
  <c r="U38" i="1"/>
  <c r="R38" i="1"/>
  <c r="O38" i="1"/>
  <c r="AD37" i="1"/>
  <c r="AA37" i="1"/>
  <c r="U37" i="1"/>
  <c r="R37" i="1"/>
  <c r="O37" i="1"/>
  <c r="AD36" i="1"/>
  <c r="AA36" i="1"/>
  <c r="U36" i="1"/>
  <c r="R36" i="1"/>
  <c r="O36" i="1"/>
  <c r="AD33" i="1"/>
  <c r="AA33" i="1"/>
  <c r="U33" i="1"/>
  <c r="R33" i="1"/>
  <c r="O33" i="1"/>
  <c r="AJ31" i="1"/>
  <c r="AD31" i="1"/>
  <c r="AA31" i="1"/>
  <c r="U31" i="1"/>
  <c r="R31" i="1"/>
  <c r="O31" i="1"/>
  <c r="AA29" i="1"/>
  <c r="U29" i="1"/>
  <c r="R29" i="1"/>
  <c r="O29" i="1"/>
  <c r="AA28" i="1"/>
  <c r="U28" i="1"/>
  <c r="R28" i="1"/>
  <c r="O28" i="1"/>
  <c r="AJ27" i="1"/>
  <c r="AA27" i="1"/>
  <c r="U27" i="1"/>
  <c r="R27" i="1"/>
  <c r="O27" i="1"/>
  <c r="AA25" i="1"/>
  <c r="U25" i="1"/>
  <c r="R25" i="1"/>
  <c r="O25" i="1"/>
  <c r="AA24" i="1"/>
  <c r="U24" i="1"/>
  <c r="R24" i="1"/>
  <c r="O24" i="1"/>
  <c r="AD21" i="1"/>
  <c r="AA21" i="1"/>
  <c r="U21" i="1"/>
  <c r="R21" i="1"/>
  <c r="O21" i="1"/>
  <c r="AD19" i="1"/>
  <c r="AA19" i="1"/>
  <c r="U19" i="1"/>
  <c r="R19" i="1"/>
  <c r="O19" i="1"/>
  <c r="AA17" i="1"/>
  <c r="U17" i="1"/>
  <c r="R17" i="1"/>
  <c r="O17" i="1"/>
  <c r="U34" i="1"/>
  <c r="R34" i="1"/>
  <c r="O34" i="1"/>
  <c r="X15" i="1"/>
  <c r="R15" i="1"/>
  <c r="O15" i="1"/>
  <c r="AM13" i="1"/>
  <c r="AJ13" i="1"/>
  <c r="X13" i="1"/>
  <c r="R13" i="1"/>
  <c r="O13" i="1"/>
  <c r="AA12" i="1"/>
  <c r="U12" i="1"/>
  <c r="R12" i="1"/>
  <c r="O12" i="1"/>
  <c r="X11" i="1"/>
  <c r="R11" i="1"/>
  <c r="O11" i="1"/>
  <c r="X5" i="1"/>
  <c r="R5" i="1"/>
  <c r="O5" i="1"/>
  <c r="AA4" i="1"/>
  <c r="U4" i="1"/>
  <c r="R4" i="1"/>
  <c r="O4" i="1"/>
  <c r="AN14" i="1" l="1"/>
  <c r="AN16" i="1"/>
  <c r="AN43" i="1"/>
  <c r="AN51" i="1"/>
  <c r="AN26" i="1"/>
  <c r="AN56" i="1"/>
  <c r="AN52" i="1"/>
  <c r="AN31" i="1"/>
  <c r="AN25" i="1"/>
  <c r="AN36" i="1"/>
  <c r="AN30" i="1"/>
  <c r="AN9" i="1"/>
  <c r="AN18" i="1"/>
  <c r="AN50" i="1"/>
  <c r="AN24" i="1"/>
  <c r="AN27" i="1"/>
  <c r="AN28" i="1"/>
  <c r="AN5" i="1"/>
  <c r="AN38" i="1"/>
  <c r="AN39" i="1"/>
  <c r="AN22" i="1"/>
  <c r="AN12" i="1"/>
  <c r="AN40" i="1"/>
  <c r="AN45" i="1"/>
  <c r="AN15" i="1"/>
  <c r="AN17" i="1"/>
  <c r="AN21" i="1"/>
  <c r="AN29" i="1"/>
  <c r="AN6" i="1"/>
  <c r="AN41" i="1"/>
  <c r="AN47" i="1"/>
  <c r="AN49" i="1"/>
  <c r="AN13" i="1"/>
  <c r="AN19" i="1"/>
  <c r="AN35" i="1"/>
  <c r="AN20" i="1"/>
  <c r="AN4" i="1"/>
  <c r="AN11" i="1"/>
  <c r="AN34" i="1"/>
  <c r="AN33" i="1"/>
  <c r="AN37" i="1"/>
  <c r="AN32" i="1"/>
  <c r="AN42" i="1"/>
  <c r="AN8" i="1"/>
  <c r="AN44" i="1"/>
  <c r="AN46" i="1"/>
  <c r="AN48" i="1"/>
  <c r="AN54" i="1"/>
</calcChain>
</file>

<file path=xl/sharedStrings.xml><?xml version="1.0" encoding="utf-8"?>
<sst xmlns="http://schemas.openxmlformats.org/spreadsheetml/2006/main" count="1033" uniqueCount="289">
  <si>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</si>
  <si>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</si>
  <si>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</si>
  <si>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</si>
  <si>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</si>
  <si>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</si>
  <si>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</si>
  <si>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</si>
  <si>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</si>
  <si>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</si>
  <si>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</si>
  <si>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</si>
  <si>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</si>
  <si>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</si>
  <si>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</si>
  <si>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</si>
  <si>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</si>
  <si>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</si>
  <si>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</si>
  <si>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</si>
  <si>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</si>
  <si>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</si>
  <si>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</si>
  <si>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MIANDAM</t>
  </si>
  <si>
    <t>WAJID ULLAH</t>
  </si>
  <si>
    <t>ALI ZEB</t>
  </si>
  <si>
    <t>1560503619223</t>
  </si>
  <si>
    <t>Male</t>
  </si>
  <si>
    <t>SWAT</t>
  </si>
  <si>
    <t>NULL</t>
  </si>
  <si>
    <t>Village and post office miandam tehsil khawaza khela swat</t>
  </si>
  <si>
    <t>3409884392</t>
  </si>
  <si>
    <t>ISRAR ULLAH</t>
  </si>
  <si>
    <t>IHSAN ULLAH</t>
  </si>
  <si>
    <t>1560503679607</t>
  </si>
  <si>
    <t>village Jukhtai tehsil khawazakhela district swat</t>
  </si>
  <si>
    <t>3428952609</t>
  </si>
  <si>
    <t>ABDULLAH</t>
  </si>
  <si>
    <t>SHAM SHER</t>
  </si>
  <si>
    <t>1560503602519</t>
  </si>
  <si>
    <t>Village Miandam tehsil khwaza khele District Swat</t>
  </si>
  <si>
    <t>3409559260</t>
  </si>
  <si>
    <t>HAFIZ ARSHAD ALI</t>
  </si>
  <si>
    <t>BAHRAMAND</t>
  </si>
  <si>
    <t>1560503397787</t>
  </si>
  <si>
    <t>Vpo Miandam tehsil khawazakhela distt swat</t>
  </si>
  <si>
    <t>3468024730</t>
  </si>
  <si>
    <t>DR MUHAMMAD ISLAM</t>
  </si>
  <si>
    <t>SHAIBAR</t>
  </si>
  <si>
    <t>1560220862721</t>
  </si>
  <si>
    <t>Village and post office Miandam Tehsil Khwaza Khela District Swat</t>
  </si>
  <si>
    <t>3359649272</t>
  </si>
  <si>
    <t>BABAR KHAN</t>
  </si>
  <si>
    <t>MUHAMMAD JAVID KHAN</t>
  </si>
  <si>
    <t>1560503699943</t>
  </si>
  <si>
    <t>VILLAGE SENAY PO MIANDAM TEH KHWAZA KHELA DISTINCT SWAT</t>
  </si>
  <si>
    <t>3491979879</t>
  </si>
  <si>
    <t>RAHMAT ULLAH</t>
  </si>
  <si>
    <t>MUHAMMAD YOUSAF</t>
  </si>
  <si>
    <t>1560503616623</t>
  </si>
  <si>
    <t>Village and post office miandam district swat</t>
  </si>
  <si>
    <t>3369481349</t>
  </si>
  <si>
    <t>ALI RAHMAN</t>
  </si>
  <si>
    <t>MUKAMAL SHAH</t>
  </si>
  <si>
    <t>1560503614313</t>
  </si>
  <si>
    <t>Miandam Tehsil Khwaza khela Distt Swat</t>
  </si>
  <si>
    <t>3425379954</t>
  </si>
  <si>
    <t>AMJAD ALI</t>
  </si>
  <si>
    <t>BIRADAR KHAN</t>
  </si>
  <si>
    <t>1560278615323</t>
  </si>
  <si>
    <t>Village Kotkay post office miandam tehsil khwazakhela district Swat</t>
  </si>
  <si>
    <t>3469406660</t>
  </si>
  <si>
    <t>IMDAD ULLAH</t>
  </si>
  <si>
    <t>FAZAL HANAN</t>
  </si>
  <si>
    <t>1560228063375</t>
  </si>
  <si>
    <t>Village Senay Post Office Miandam Tehsil Khwazakhela District Swat</t>
  </si>
  <si>
    <t>3459253353</t>
  </si>
  <si>
    <t>ANWAR KHAN</t>
  </si>
  <si>
    <t>PARVAZ</t>
  </si>
  <si>
    <t>1560503390081</t>
  </si>
  <si>
    <t>village and Miandam tehsil khwaza khela district swat</t>
  </si>
  <si>
    <t>3469476577</t>
  </si>
  <si>
    <t>SHAKEEL KHAN</t>
  </si>
  <si>
    <t>FATEH KHAN</t>
  </si>
  <si>
    <t>1560293279211</t>
  </si>
  <si>
    <t>As above</t>
  </si>
  <si>
    <t>3423337997</t>
  </si>
  <si>
    <t>MANZOOR HUSSAIN</t>
  </si>
  <si>
    <t>KHISTA BACHA</t>
  </si>
  <si>
    <t>1560214246449</t>
  </si>
  <si>
    <t>Miandam Khwazakhela swat</t>
  </si>
  <si>
    <t>3339872326</t>
  </si>
  <si>
    <t>HUSSAIN AHMAD</t>
  </si>
  <si>
    <t>HAJI MUHAMMAD</t>
  </si>
  <si>
    <t>1560503394661</t>
  </si>
  <si>
    <t>As mention</t>
  </si>
  <si>
    <t>3409073654</t>
  </si>
  <si>
    <t>SADAM HUSSAIN</t>
  </si>
  <si>
    <t>NAQEEB KHAN</t>
  </si>
  <si>
    <t>1560503458445</t>
  </si>
  <si>
    <t>Village Miandam po Miandam and Tehsil Khwaza Khela Swat</t>
  </si>
  <si>
    <t>3492003231</t>
  </si>
  <si>
    <t>IMTIAZ KHAN</t>
  </si>
  <si>
    <t>JEHAN SHER</t>
  </si>
  <si>
    <t>1560281752369</t>
  </si>
  <si>
    <t>Village and post office miandam tehsil khawaza khela district swat</t>
  </si>
  <si>
    <t>3459190360</t>
  </si>
  <si>
    <t>NAWAZ SHARIF</t>
  </si>
  <si>
    <t>BAKHT ROIDAD  MIAN</t>
  </si>
  <si>
    <t>1560204383795</t>
  </si>
  <si>
    <t>Same as</t>
  </si>
  <si>
    <t>3429665848</t>
  </si>
  <si>
    <t>UMAR SAEED</t>
  </si>
  <si>
    <t>TALEEM KHAN</t>
  </si>
  <si>
    <t>1560503614909</t>
  </si>
  <si>
    <t>Miandam swat</t>
  </si>
  <si>
    <t>3439616286</t>
  </si>
  <si>
    <t>SAMI UR RAHMAN</t>
  </si>
  <si>
    <t>MUHAMMAD SULIMAN</t>
  </si>
  <si>
    <t>1560503521035</t>
  </si>
  <si>
    <t>Village and PO Miadam Tehsil Khwazakhela District Swat</t>
  </si>
  <si>
    <t>3415354644</t>
  </si>
  <si>
    <t>WAJID ALI</t>
  </si>
  <si>
    <t>SARBILAND</t>
  </si>
  <si>
    <t>1560503677729</t>
  </si>
  <si>
    <t>UC miandam tehsil khwazakhela district swat</t>
  </si>
  <si>
    <t>3473910066</t>
  </si>
  <si>
    <t>MUHAMMAD ISMAIL</t>
  </si>
  <si>
    <t>MUHAMMAD SHARIF</t>
  </si>
  <si>
    <t>1560503435093</t>
  </si>
  <si>
    <t>3469867033</t>
  </si>
  <si>
    <t>NAZR UL ISLAM</t>
  </si>
  <si>
    <t>ALI MAHIR</t>
  </si>
  <si>
    <t>1560242247331</t>
  </si>
  <si>
    <t>village shahtoot jukhtai p o maindam tehsil khwaza khela swat</t>
  </si>
  <si>
    <t>3428926379</t>
  </si>
  <si>
    <t>SAEED UR RAHMAN</t>
  </si>
  <si>
    <t>BURHAN AHMAD</t>
  </si>
  <si>
    <t>1560293628499</t>
  </si>
  <si>
    <t>serai miandam khwaza khela swat</t>
  </si>
  <si>
    <t>3475917240</t>
  </si>
  <si>
    <t>SHAHID ALI KHAN</t>
  </si>
  <si>
    <t>SARBILAND KHAN</t>
  </si>
  <si>
    <t>1560503510145</t>
  </si>
  <si>
    <t>Village Miadam tehsil Khwaza Khela District Swat</t>
  </si>
  <si>
    <t>3413983046</t>
  </si>
  <si>
    <t>SALAH UDDIN</t>
  </si>
  <si>
    <t>HAKIM KHAN</t>
  </si>
  <si>
    <t>1560503604177</t>
  </si>
  <si>
    <t>village senay po miandam teh khwazakhela district Swat</t>
  </si>
  <si>
    <t>3456381530</t>
  </si>
  <si>
    <t>FARMAN ULLAH</t>
  </si>
  <si>
    <t>BADSHAH KHAN</t>
  </si>
  <si>
    <t>1560242055753</t>
  </si>
  <si>
    <t>3469154890</t>
  </si>
  <si>
    <t>FAZALULLAH</t>
  </si>
  <si>
    <t>SHERIN JAN</t>
  </si>
  <si>
    <t>1560703899501</t>
  </si>
  <si>
    <t>Panr Mohallah Laibor Colony Mingora Swat</t>
  </si>
  <si>
    <t>3479606131</t>
  </si>
  <si>
    <t>DAWLAT MAND</t>
  </si>
  <si>
    <t>UMER SAID</t>
  </si>
  <si>
    <t>1560205166253</t>
  </si>
  <si>
    <t>Village dandsenayMiandam tahsil khawaza khela</t>
  </si>
  <si>
    <t>3469409046</t>
  </si>
  <si>
    <t>JAMAL NASAR KHAN</t>
  </si>
  <si>
    <t>MUHAMMAD FAROOQ KHAN</t>
  </si>
  <si>
    <t>1560503699591</t>
  </si>
  <si>
    <t>VILLAGE senay PO miandam DISTRICT swat</t>
  </si>
  <si>
    <t>3479396259</t>
  </si>
  <si>
    <t>FAZAL HAYAT</t>
  </si>
  <si>
    <t>TAWKAL JAN</t>
  </si>
  <si>
    <t>1560503726429</t>
  </si>
  <si>
    <t>Miandam Tehsil Khwaza Khela Swat</t>
  </si>
  <si>
    <t>3467324924</t>
  </si>
  <si>
    <t>YOUSAF SHAH</t>
  </si>
  <si>
    <t>SALEH ALI MIAN</t>
  </si>
  <si>
    <t>1560503447529</t>
  </si>
  <si>
    <t>As present adress</t>
  </si>
  <si>
    <t>3449680810</t>
  </si>
  <si>
    <t>SIR SAYED BACHA</t>
  </si>
  <si>
    <t>SHER ALI</t>
  </si>
  <si>
    <t>1560293699159</t>
  </si>
  <si>
    <t>3138419731</t>
  </si>
  <si>
    <t>SHAHID ALI</t>
  </si>
  <si>
    <t>MOHAMMAD PERVEZ KHAN</t>
  </si>
  <si>
    <t>1560235323663</t>
  </si>
  <si>
    <t>Village senay p o miandam tehsil khwazakhela District swat</t>
  </si>
  <si>
    <t>3469456811</t>
  </si>
  <si>
    <t>ALLLAUDDIN</t>
  </si>
  <si>
    <t>MUHAMMAD PARVEZ</t>
  </si>
  <si>
    <t>1560283959555</t>
  </si>
  <si>
    <t>village and post office maindam tehsil khwazakhela swat kpk</t>
  </si>
  <si>
    <t>3429855074</t>
  </si>
  <si>
    <t>ZAKIR ULLAH</t>
  </si>
  <si>
    <t>GUL SALEEM KHAN</t>
  </si>
  <si>
    <t>1560503665451</t>
  </si>
  <si>
    <t>3481923549</t>
  </si>
  <si>
    <t>MAHBOOB ALAM</t>
  </si>
  <si>
    <t>FARDUL KHAN</t>
  </si>
  <si>
    <t>1560503517229</t>
  </si>
  <si>
    <t>Miandam tahsel khawaza khela</t>
  </si>
  <si>
    <t>3458098770</t>
  </si>
  <si>
    <t>NABI RAHMAN</t>
  </si>
  <si>
    <t>HABIB UR RAHMAN</t>
  </si>
  <si>
    <t>1560503601627</t>
  </si>
  <si>
    <t>Jukhtai miandam khwaza khela swat</t>
  </si>
  <si>
    <t>3400942675</t>
  </si>
  <si>
    <t>HAMID IQBAL</t>
  </si>
  <si>
    <t>MOHAMMAD SALIM</t>
  </si>
  <si>
    <t>1560503487533</t>
  </si>
  <si>
    <t>MIANDAM MEDICAL STORE SHOPE NO 2 VILLAGE AND POST OFFICE MIANDAM TEHSEEL KHWAZA KHELA DISTRICT  SWAT</t>
  </si>
  <si>
    <t>3127558382</t>
  </si>
  <si>
    <t>ZIA ULLAH</t>
  </si>
  <si>
    <t>SHTAMAND</t>
  </si>
  <si>
    <t>1560503584911</t>
  </si>
  <si>
    <t>Village Miandam Tehsil khwaza khela district swat</t>
  </si>
  <si>
    <t>3421982465</t>
  </si>
  <si>
    <t>SAIF UDDIN</t>
  </si>
  <si>
    <t>MUHAMMAD SALIM</t>
  </si>
  <si>
    <t>1560503397135</t>
  </si>
  <si>
    <t>village and post office Miandam Swat</t>
  </si>
  <si>
    <t>3428973010</t>
  </si>
  <si>
    <t>QARIB ULLAH</t>
  </si>
  <si>
    <t>KAR KHAN</t>
  </si>
  <si>
    <t>1560503474681</t>
  </si>
  <si>
    <t>miandam tahsil khawaza khela swat</t>
  </si>
  <si>
    <t>3469472124</t>
  </si>
  <si>
    <t>ABOBAKAR</t>
  </si>
  <si>
    <t>1560245601507</t>
  </si>
  <si>
    <t>Vilklalge  miadam Tehsil khawazyakhyla</t>
  </si>
  <si>
    <t>3456784925</t>
  </si>
  <si>
    <t>HAMISH KHAN</t>
  </si>
  <si>
    <t>KHAN DARYAB</t>
  </si>
  <si>
    <t>1560503691979</t>
  </si>
  <si>
    <t>Village Miandam Tehsil Khwazakhela PO Miandam District Swat</t>
  </si>
  <si>
    <t>3457853951</t>
  </si>
  <si>
    <t>JAWAD HUSSAIN</t>
  </si>
  <si>
    <t>1560503598869</t>
  </si>
  <si>
    <t>3479059792</t>
  </si>
  <si>
    <t>IMDADULLAH</t>
  </si>
  <si>
    <t>FAIZ MUHAMMAD</t>
  </si>
  <si>
    <t>1560503426303</t>
  </si>
  <si>
    <t>village miangano cham miandam tehsil khwazakhela district swat</t>
  </si>
  <si>
    <t>3429854771</t>
  </si>
  <si>
    <t>MOHAMMAD SHAH FAISAL</t>
  </si>
  <si>
    <t>UMAR WAR</t>
  </si>
  <si>
    <t>1560503681861</t>
  </si>
  <si>
    <t>Mohallah Gujjaro Kaly Village Miandam Post Office Fathehpur Tehsil Khwazakhela District Swat</t>
  </si>
  <si>
    <t>3479395949</t>
  </si>
  <si>
    <t>MAAZ UR RAHMAN</t>
  </si>
  <si>
    <t>KHAIRUL BASHER</t>
  </si>
  <si>
    <t>1560503440179</t>
  </si>
  <si>
    <t>Mohallah Hamza Masjid Miandam Swat</t>
  </si>
  <si>
    <t>3497004508</t>
  </si>
  <si>
    <t>ISHAQ AHMAD</t>
  </si>
  <si>
    <t>RASHID AHMAD</t>
  </si>
  <si>
    <t>1560295271139</t>
  </si>
  <si>
    <t>Village Miandam Tehsil Khwazakhela District Swat KPK</t>
  </si>
  <si>
    <t>3479393993</t>
  </si>
  <si>
    <t>SAIFUL ISLAM</t>
  </si>
  <si>
    <t>TAZA GUL</t>
  </si>
  <si>
    <t>1560227038071</t>
  </si>
  <si>
    <t>village Maindam Teshsil khawazakhela post office maindam Swat</t>
  </si>
  <si>
    <t>3477797243</t>
  </si>
  <si>
    <t>ALI SHER</t>
  </si>
  <si>
    <t>MUHAMMAD AZIM KHAN</t>
  </si>
  <si>
    <t>1560503676315</t>
  </si>
  <si>
    <t>khawzakhela</t>
  </si>
  <si>
    <t>3442333204</t>
  </si>
  <si>
    <t>MOHAMMAD IRFAN KHAN</t>
  </si>
  <si>
    <t>ZABARDAST KHAN</t>
  </si>
  <si>
    <t>1560252652777</t>
  </si>
  <si>
    <t>Vill Khairabad PO Miandam Teh Khwazakhela Distt Swat</t>
  </si>
  <si>
    <t>3480068212</t>
  </si>
  <si>
    <t>UMAR HAYAT</t>
  </si>
  <si>
    <t>ALAMSHAH</t>
  </si>
  <si>
    <t>1560503529655</t>
  </si>
  <si>
    <t>miandam tahsil khawaza khela  swat</t>
  </si>
  <si>
    <t>3479443648</t>
  </si>
  <si>
    <t>KHUSHNOD ALI</t>
  </si>
  <si>
    <t>SARTAJ ALI</t>
  </si>
  <si>
    <t>1560503674629</t>
  </si>
  <si>
    <t>village kotkay po miandam tehsil khwazakhela District swat</t>
  </si>
  <si>
    <t>3479670926</t>
  </si>
  <si>
    <t>S.NO</t>
  </si>
  <si>
    <t>DOB</t>
  </si>
  <si>
    <t xml:space="preserve">4Th TENTATIVE MERIT LIST OF PST MALE 2022 UNION COUNCIL MIANDAM </t>
  </si>
  <si>
    <t>Refusal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</si>
</sst>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Q4368"/>
  <sheetViews>
    <sheetView tabSelected="1" view="pageBreakPreview" zoomScale="60" zoomScaleNormal="100" workbookViewId="0">
      <selection activeCell="AL4" sqref="AL4"/>
    </sheetView>
  </sheetViews>
  <sheetFormatPr defaultRowHeight="15.75" x14ac:dyDescent="0.25"/>
  <cols>
    <col min="1" max="1" width="4.375" style="29" customWidth="1"/>
    <col min="2" max="2" width="4.25" style="29" customWidth="1"/>
    <col min="3" max="3" width="4.75" style="29" bestFit="1" customWidth="1"/>
    <col min="4" max="4" width="7.875" style="31" customWidth="1"/>
    <col min="5" max="5" width="9" style="32" customWidth="1"/>
    <col min="6" max="6" width="8.125" style="33" customWidth="1"/>
    <col min="7" max="7" width="10.875" style="33" customWidth="1"/>
    <col min="8" max="8" width="14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7.87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44.25" customHeight="1" x14ac:dyDescent="0.45">
      <c r="C1" s="44" t="s">
        <v>287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3" customFormat="1" ht="15.75" customHeight="1" x14ac:dyDescent="0.25">
      <c r="A2" s="40" t="s">
        <v>285</v>
      </c>
      <c r="B2" s="40"/>
      <c r="C2" s="41"/>
      <c r="D2" s="50" t="s">
        <v>0</v>
      </c>
      <c r="E2" s="51" t="s">
        <v>1</v>
      </c>
      <c r="F2" s="50" t="s">
        <v>2</v>
      </c>
      <c r="G2" s="50" t="s">
        <v>3</v>
      </c>
      <c r="H2" s="54" t="s">
        <v>286</v>
      </c>
      <c r="I2" s="52" t="s">
        <v>4</v>
      </c>
      <c r="J2" s="56" t="s">
        <v>5</v>
      </c>
      <c r="K2" s="56" t="s">
        <v>6</v>
      </c>
      <c r="L2" s="50" t="s">
        <v>7</v>
      </c>
      <c r="M2" s="48" t="s">
        <v>8</v>
      </c>
      <c r="N2" s="48"/>
      <c r="O2" s="48"/>
      <c r="P2" s="48" t="s">
        <v>9</v>
      </c>
      <c r="Q2" s="48"/>
      <c r="R2" s="48"/>
      <c r="S2" s="48" t="s">
        <v>10</v>
      </c>
      <c r="T2" s="48"/>
      <c r="U2" s="48"/>
      <c r="V2" s="48" t="s">
        <v>11</v>
      </c>
      <c r="W2" s="48"/>
      <c r="X2" s="48"/>
      <c r="Y2" s="48" t="s">
        <v>12</v>
      </c>
      <c r="Z2" s="48"/>
      <c r="AA2" s="48"/>
      <c r="AB2" s="48" t="s">
        <v>13</v>
      </c>
      <c r="AC2" s="48"/>
      <c r="AD2" s="48"/>
      <c r="AE2" s="48" t="s">
        <v>14</v>
      </c>
      <c r="AF2" s="48"/>
      <c r="AG2" s="48"/>
      <c r="AH2" s="48" t="s">
        <v>15</v>
      </c>
      <c r="AI2" s="48"/>
      <c r="AJ2" s="48"/>
      <c r="AK2" s="48" t="s">
        <v>16</v>
      </c>
      <c r="AL2" s="48"/>
      <c r="AM2" s="48"/>
      <c r="AN2" s="49" t="s">
        <v>17</v>
      </c>
      <c r="AO2" s="45" t="s">
        <v>18</v>
      </c>
      <c r="AP2" s="46" t="s">
        <v>19</v>
      </c>
    </row>
    <row r="3" spans="1:43" customFormat="1" ht="45" x14ac:dyDescent="0.25">
      <c r="A3" s="42"/>
      <c r="B3" s="42"/>
      <c r="C3" s="43"/>
      <c r="D3" s="50"/>
      <c r="E3" s="51"/>
      <c r="F3" s="50"/>
      <c r="G3" s="50"/>
      <c r="H3" s="55"/>
      <c r="I3" s="53"/>
      <c r="J3" s="56"/>
      <c r="K3" s="56"/>
      <c r="L3" s="50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49"/>
      <c r="AO3" s="45"/>
      <c r="AP3" s="47"/>
    </row>
    <row r="4" spans="1:43" customFormat="1" ht="63" x14ac:dyDescent="0.25">
      <c r="A4" s="38">
        <v>1</v>
      </c>
      <c r="B4" s="38">
        <v>1</v>
      </c>
      <c r="C4" s="38">
        <v>1</v>
      </c>
      <c r="D4" s="3" t="s">
        <v>23</v>
      </c>
      <c r="E4" s="4">
        <v>381636</v>
      </c>
      <c r="F4" s="5" t="s">
        <v>24</v>
      </c>
      <c r="G4" s="5" t="s">
        <v>25</v>
      </c>
      <c r="H4" s="37">
        <v>35165</v>
      </c>
      <c r="I4" s="6" t="s">
        <v>26</v>
      </c>
      <c r="J4" s="7" t="s">
        <v>27</v>
      </c>
      <c r="K4" s="8" t="s">
        <v>28</v>
      </c>
      <c r="L4" s="9">
        <v>68</v>
      </c>
      <c r="M4" s="10">
        <v>830</v>
      </c>
      <c r="N4" s="10">
        <v>1050</v>
      </c>
      <c r="O4" s="11">
        <f t="shared" ref="O4:O35" si="0">M4*20/N4</f>
        <v>15.80952380952381</v>
      </c>
      <c r="P4" s="10">
        <v>867</v>
      </c>
      <c r="Q4" s="10">
        <v>1100</v>
      </c>
      <c r="R4" s="11">
        <f t="shared" ref="R4:R35" si="1">P4*20/Q4</f>
        <v>15.763636363636364</v>
      </c>
      <c r="S4" s="10">
        <v>411</v>
      </c>
      <c r="T4" s="10">
        <v>550</v>
      </c>
      <c r="U4" s="11">
        <f>S4*20/T4</f>
        <v>14.945454545454545</v>
      </c>
      <c r="V4" s="10" t="s">
        <v>29</v>
      </c>
      <c r="W4" s="10" t="s">
        <v>29</v>
      </c>
      <c r="X4" s="11">
        <v>0</v>
      </c>
      <c r="Y4" s="10">
        <v>947</v>
      </c>
      <c r="Z4" s="10">
        <v>1200</v>
      </c>
      <c r="AA4" s="12">
        <f>Y4*20/Z4</f>
        <v>15.783333333333333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9">
        <f t="shared" ref="AN4:AN35" si="2">L4+O4+R4+U4+X4+AA4+AD4+AG4+AJ4+AM4</f>
        <v>130.30194805194805</v>
      </c>
      <c r="AO4" s="14" t="s">
        <v>30</v>
      </c>
      <c r="AP4" s="15" t="s">
        <v>31</v>
      </c>
    </row>
    <row r="5" spans="1:43" customFormat="1" ht="63" x14ac:dyDescent="0.25">
      <c r="A5" s="38">
        <v>2</v>
      </c>
      <c r="B5" s="38">
        <v>2</v>
      </c>
      <c r="C5" s="38">
        <v>2</v>
      </c>
      <c r="D5" s="3" t="s">
        <v>23</v>
      </c>
      <c r="E5" s="4">
        <v>381711</v>
      </c>
      <c r="F5" s="5" t="s">
        <v>32</v>
      </c>
      <c r="G5" s="5" t="s">
        <v>33</v>
      </c>
      <c r="H5" s="37">
        <v>35125</v>
      </c>
      <c r="I5" s="6" t="s">
        <v>34</v>
      </c>
      <c r="J5" s="7" t="s">
        <v>27</v>
      </c>
      <c r="K5" s="8" t="s">
        <v>28</v>
      </c>
      <c r="L5" s="9">
        <v>60</v>
      </c>
      <c r="M5" s="10">
        <v>847</v>
      </c>
      <c r="N5" s="10">
        <v>1050</v>
      </c>
      <c r="O5" s="11">
        <f t="shared" si="0"/>
        <v>16.133333333333333</v>
      </c>
      <c r="P5" s="10">
        <v>862</v>
      </c>
      <c r="Q5" s="10">
        <v>1100</v>
      </c>
      <c r="R5" s="11">
        <f t="shared" si="1"/>
        <v>15.672727272727272</v>
      </c>
      <c r="S5" s="10" t="s">
        <v>29</v>
      </c>
      <c r="T5" s="10" t="s">
        <v>29</v>
      </c>
      <c r="U5" s="11">
        <v>0</v>
      </c>
      <c r="V5" s="10">
        <v>3539</v>
      </c>
      <c r="W5" s="10">
        <v>4500</v>
      </c>
      <c r="X5" s="11">
        <f>V5*40/W5</f>
        <v>31.457777777777778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9">
        <f t="shared" si="2"/>
        <v>123.26383838383838</v>
      </c>
      <c r="AO5" s="14" t="s">
        <v>35</v>
      </c>
      <c r="AP5" s="15" t="s">
        <v>36</v>
      </c>
    </row>
    <row r="6" spans="1:43" customFormat="1" ht="47.25" x14ac:dyDescent="0.25">
      <c r="A6" s="38">
        <v>3</v>
      </c>
      <c r="B6" s="38">
        <v>3</v>
      </c>
      <c r="C6" s="38">
        <v>24</v>
      </c>
      <c r="D6" s="3" t="s">
        <v>23</v>
      </c>
      <c r="E6" s="4">
        <v>381359</v>
      </c>
      <c r="F6" s="5" t="s">
        <v>141</v>
      </c>
      <c r="G6" s="5" t="s">
        <v>142</v>
      </c>
      <c r="H6" s="37">
        <v>35427</v>
      </c>
      <c r="I6" s="6" t="s">
        <v>143</v>
      </c>
      <c r="J6" s="7" t="s">
        <v>27</v>
      </c>
      <c r="K6" s="8" t="s">
        <v>28</v>
      </c>
      <c r="L6" s="9">
        <v>63</v>
      </c>
      <c r="M6" s="10">
        <v>761</v>
      </c>
      <c r="N6" s="10">
        <v>1050</v>
      </c>
      <c r="O6" s="11">
        <f t="shared" si="0"/>
        <v>14.495238095238095</v>
      </c>
      <c r="P6" s="10">
        <v>790</v>
      </c>
      <c r="Q6" s="10">
        <v>1100</v>
      </c>
      <c r="R6" s="11">
        <f t="shared" si="1"/>
        <v>14.363636363636363</v>
      </c>
      <c r="S6" s="10" t="s">
        <v>29</v>
      </c>
      <c r="T6" s="10" t="s">
        <v>29</v>
      </c>
      <c r="U6" s="11">
        <v>0</v>
      </c>
      <c r="V6" s="10">
        <v>3171</v>
      </c>
      <c r="W6" s="10">
        <v>4100</v>
      </c>
      <c r="X6" s="11">
        <v>30.93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2"/>
        <v>122.78887445887446</v>
      </c>
      <c r="AO6" s="14" t="s">
        <v>144</v>
      </c>
      <c r="AP6" s="15" t="s">
        <v>145</v>
      </c>
    </row>
    <row r="7" spans="1:43" customFormat="1" ht="47.25" x14ac:dyDescent="0.25">
      <c r="A7" s="38">
        <v>4</v>
      </c>
      <c r="B7" s="38">
        <v>4</v>
      </c>
      <c r="C7" s="38">
        <v>31</v>
      </c>
      <c r="D7" s="3" t="s">
        <v>23</v>
      </c>
      <c r="E7" s="4">
        <v>381201</v>
      </c>
      <c r="F7" s="5" t="s">
        <v>175</v>
      </c>
      <c r="G7" s="5" t="s">
        <v>176</v>
      </c>
      <c r="H7" s="37">
        <v>34449</v>
      </c>
      <c r="I7" s="6" t="s">
        <v>177</v>
      </c>
      <c r="J7" s="7" t="s">
        <v>27</v>
      </c>
      <c r="K7" s="8" t="s">
        <v>28</v>
      </c>
      <c r="L7" s="9">
        <v>54</v>
      </c>
      <c r="M7" s="10">
        <v>858</v>
      </c>
      <c r="N7" s="10">
        <v>1050</v>
      </c>
      <c r="O7" s="11">
        <f t="shared" si="0"/>
        <v>16.342857142857142</v>
      </c>
      <c r="P7" s="10">
        <v>916</v>
      </c>
      <c r="Q7" s="10">
        <v>1100</v>
      </c>
      <c r="R7" s="11">
        <f t="shared" si="1"/>
        <v>16.654545454545456</v>
      </c>
      <c r="S7" s="10" t="s">
        <v>29</v>
      </c>
      <c r="T7" s="10" t="s">
        <v>29</v>
      </c>
      <c r="U7" s="11">
        <v>0</v>
      </c>
      <c r="V7" s="10">
        <v>83.14</v>
      </c>
      <c r="W7" s="10">
        <v>100</v>
      </c>
      <c r="X7" s="11">
        <v>33.25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9">
        <f t="shared" si="2"/>
        <v>120.2474025974026</v>
      </c>
      <c r="AO7" s="14" t="s">
        <v>178</v>
      </c>
      <c r="AP7" s="15" t="s">
        <v>179</v>
      </c>
      <c r="AQ7" t="s">
        <v>288</v>
      </c>
    </row>
    <row r="8" spans="1:43" customFormat="1" ht="47.25" x14ac:dyDescent="0.25">
      <c r="A8" s="38">
        <v>5</v>
      </c>
      <c r="B8" s="38">
        <v>5</v>
      </c>
      <c r="C8" s="38">
        <v>29</v>
      </c>
      <c r="D8" s="3" t="s">
        <v>23</v>
      </c>
      <c r="E8" s="4">
        <v>381756</v>
      </c>
      <c r="F8" s="5" t="s">
        <v>165</v>
      </c>
      <c r="G8" s="5" t="s">
        <v>166</v>
      </c>
      <c r="H8" s="37">
        <v>35855</v>
      </c>
      <c r="I8" s="6" t="s">
        <v>167</v>
      </c>
      <c r="J8" s="7" t="s">
        <v>27</v>
      </c>
      <c r="K8" s="8" t="s">
        <v>28</v>
      </c>
      <c r="L8" s="9">
        <v>58</v>
      </c>
      <c r="M8" s="10">
        <v>866</v>
      </c>
      <c r="N8" s="10">
        <v>1100</v>
      </c>
      <c r="O8" s="11">
        <f t="shared" si="0"/>
        <v>15.745454545454546</v>
      </c>
      <c r="P8" s="10">
        <v>802</v>
      </c>
      <c r="Q8" s="10">
        <v>1100</v>
      </c>
      <c r="R8" s="11">
        <f t="shared" si="1"/>
        <v>14.581818181818182</v>
      </c>
      <c r="S8" s="10" t="s">
        <v>29</v>
      </c>
      <c r="T8" s="10" t="s">
        <v>29</v>
      </c>
      <c r="U8" s="11">
        <v>0</v>
      </c>
      <c r="V8" s="10">
        <v>3619</v>
      </c>
      <c r="W8" s="10">
        <v>4800</v>
      </c>
      <c r="X8" s="11">
        <v>30.95</v>
      </c>
      <c r="Y8" s="10"/>
      <c r="Z8" s="10"/>
      <c r="AA8" s="12"/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2"/>
        <v>119.27727272727273</v>
      </c>
      <c r="AO8" s="14" t="s">
        <v>168</v>
      </c>
      <c r="AP8" s="15" t="s">
        <v>169</v>
      </c>
    </row>
    <row r="9" spans="1:43" customFormat="1" ht="47.25" x14ac:dyDescent="0.25">
      <c r="A9" s="38">
        <v>6</v>
      </c>
      <c r="B9" s="38">
        <v>6</v>
      </c>
      <c r="C9" s="38">
        <v>35</v>
      </c>
      <c r="D9" s="3" t="s">
        <v>23</v>
      </c>
      <c r="E9" s="4">
        <v>381680</v>
      </c>
      <c r="F9" s="5" t="s">
        <v>194</v>
      </c>
      <c r="G9" s="5" t="s">
        <v>195</v>
      </c>
      <c r="H9" s="37">
        <v>35827</v>
      </c>
      <c r="I9" s="6" t="s">
        <v>196</v>
      </c>
      <c r="J9" s="7" t="s">
        <v>27</v>
      </c>
      <c r="K9" s="8" t="s">
        <v>28</v>
      </c>
      <c r="L9" s="9">
        <v>54</v>
      </c>
      <c r="M9" s="10">
        <v>844</v>
      </c>
      <c r="N9" s="10">
        <v>1100</v>
      </c>
      <c r="O9" s="11">
        <f t="shared" si="0"/>
        <v>15.345454545454546</v>
      </c>
      <c r="P9" s="10">
        <v>865</v>
      </c>
      <c r="Q9" s="10">
        <v>1100</v>
      </c>
      <c r="R9" s="11">
        <f t="shared" si="1"/>
        <v>15.727272727272727</v>
      </c>
      <c r="S9" s="10" t="s">
        <v>29</v>
      </c>
      <c r="T9" s="10" t="s">
        <v>29</v>
      </c>
      <c r="U9" s="11">
        <v>0</v>
      </c>
      <c r="V9" s="10">
        <v>3274</v>
      </c>
      <c r="W9" s="10">
        <v>3950</v>
      </c>
      <c r="X9" s="11">
        <v>33.15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2"/>
        <v>118.22272727272727</v>
      </c>
      <c r="AO9" s="14" t="s">
        <v>115</v>
      </c>
      <c r="AP9" s="15" t="s">
        <v>197</v>
      </c>
      <c r="AQ9" t="s">
        <v>288</v>
      </c>
    </row>
    <row r="10" spans="1:43" customFormat="1" ht="63" x14ac:dyDescent="0.25">
      <c r="A10" s="38">
        <v>7</v>
      </c>
      <c r="B10" s="38">
        <v>7</v>
      </c>
      <c r="C10" s="38">
        <v>53</v>
      </c>
      <c r="D10" s="3" t="s">
        <v>23</v>
      </c>
      <c r="E10" s="4">
        <v>381696</v>
      </c>
      <c r="F10" s="5" t="s">
        <v>280</v>
      </c>
      <c r="G10" s="5" t="s">
        <v>281</v>
      </c>
      <c r="H10" s="37">
        <v>35864</v>
      </c>
      <c r="I10" s="6" t="s">
        <v>282</v>
      </c>
      <c r="J10" s="7" t="s">
        <v>27</v>
      </c>
      <c r="K10" s="8" t="s">
        <v>28</v>
      </c>
      <c r="L10" s="9">
        <v>57</v>
      </c>
      <c r="M10" s="10">
        <v>877</v>
      </c>
      <c r="N10" s="10">
        <v>1100</v>
      </c>
      <c r="O10" s="11">
        <f t="shared" si="0"/>
        <v>15.945454545454545</v>
      </c>
      <c r="P10" s="10">
        <v>906</v>
      </c>
      <c r="Q10" s="10">
        <v>1100</v>
      </c>
      <c r="R10" s="11">
        <f t="shared" si="1"/>
        <v>16.472727272727273</v>
      </c>
      <c r="S10" s="10" t="s">
        <v>29</v>
      </c>
      <c r="T10" s="10" t="s">
        <v>29</v>
      </c>
      <c r="U10" s="11">
        <v>0</v>
      </c>
      <c r="V10" s="10">
        <v>3365</v>
      </c>
      <c r="W10" s="10">
        <v>4700</v>
      </c>
      <c r="X10" s="11">
        <v>28.63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2"/>
        <v>118.0481818181818</v>
      </c>
      <c r="AO10" s="14" t="s">
        <v>283</v>
      </c>
      <c r="AP10" s="15" t="s">
        <v>284</v>
      </c>
    </row>
    <row r="11" spans="1:43" customFormat="1" ht="47.25" x14ac:dyDescent="0.25">
      <c r="A11" s="38">
        <v>8</v>
      </c>
      <c r="B11" s="38">
        <v>8</v>
      </c>
      <c r="C11" s="38">
        <v>3</v>
      </c>
      <c r="D11" s="3" t="s">
        <v>23</v>
      </c>
      <c r="E11" s="4">
        <v>381597</v>
      </c>
      <c r="F11" s="5" t="s">
        <v>37</v>
      </c>
      <c r="G11" s="5" t="s">
        <v>38</v>
      </c>
      <c r="H11" s="37">
        <v>36211</v>
      </c>
      <c r="I11" s="6" t="s">
        <v>39</v>
      </c>
      <c r="J11" s="7" t="s">
        <v>27</v>
      </c>
      <c r="K11" s="8" t="s">
        <v>28</v>
      </c>
      <c r="L11" s="9">
        <v>62</v>
      </c>
      <c r="M11" s="10">
        <v>751</v>
      </c>
      <c r="N11" s="10">
        <v>1100</v>
      </c>
      <c r="O11" s="11">
        <f t="shared" si="0"/>
        <v>13.654545454545454</v>
      </c>
      <c r="P11" s="10">
        <v>663</v>
      </c>
      <c r="Q11" s="10">
        <v>1100</v>
      </c>
      <c r="R11" s="11">
        <f t="shared" si="1"/>
        <v>12.054545454545455</v>
      </c>
      <c r="S11" s="10" t="s">
        <v>29</v>
      </c>
      <c r="T11" s="10" t="s">
        <v>29</v>
      </c>
      <c r="U11" s="11">
        <v>0</v>
      </c>
      <c r="V11" s="10">
        <v>3325</v>
      </c>
      <c r="W11" s="10">
        <v>4400</v>
      </c>
      <c r="X11" s="11">
        <f>V11*40/W11</f>
        <v>30.227272727272727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2"/>
        <v>117.93636363636364</v>
      </c>
      <c r="AO11" s="14" t="s">
        <v>40</v>
      </c>
      <c r="AP11" s="15" t="s">
        <v>41</v>
      </c>
    </row>
    <row r="12" spans="1:43" customFormat="1" ht="63" x14ac:dyDescent="0.25">
      <c r="A12" s="38">
        <v>9</v>
      </c>
      <c r="B12" s="38">
        <v>9</v>
      </c>
      <c r="C12" s="38">
        <v>4</v>
      </c>
      <c r="D12" s="3" t="s">
        <v>23</v>
      </c>
      <c r="E12" s="4">
        <v>381127</v>
      </c>
      <c r="F12" s="5" t="s">
        <v>42</v>
      </c>
      <c r="G12" s="5" t="s">
        <v>43</v>
      </c>
      <c r="H12" s="37">
        <v>35519</v>
      </c>
      <c r="I12" s="6" t="s">
        <v>44</v>
      </c>
      <c r="J12" s="7" t="s">
        <v>27</v>
      </c>
      <c r="K12" s="8" t="s">
        <v>28</v>
      </c>
      <c r="L12" s="9">
        <v>53</v>
      </c>
      <c r="M12" s="10">
        <v>886</v>
      </c>
      <c r="N12" s="10">
        <v>1050</v>
      </c>
      <c r="O12" s="11">
        <f t="shared" si="0"/>
        <v>16.876190476190477</v>
      </c>
      <c r="P12" s="10">
        <v>880</v>
      </c>
      <c r="Q12" s="10">
        <v>1100</v>
      </c>
      <c r="R12" s="11">
        <f t="shared" si="1"/>
        <v>16</v>
      </c>
      <c r="S12" s="10">
        <v>400</v>
      </c>
      <c r="T12" s="10">
        <v>550</v>
      </c>
      <c r="U12" s="11">
        <f>S12*20/T12</f>
        <v>14.545454545454545</v>
      </c>
      <c r="V12" s="10" t="s">
        <v>29</v>
      </c>
      <c r="W12" s="10" t="s">
        <v>29</v>
      </c>
      <c r="X12" s="11">
        <v>0</v>
      </c>
      <c r="Y12" s="10">
        <v>1805</v>
      </c>
      <c r="Z12" s="10">
        <v>2100</v>
      </c>
      <c r="AA12" s="12">
        <f>Y12*20/Z12</f>
        <v>17.19047619047619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2"/>
        <v>117.61212121212121</v>
      </c>
      <c r="AO12" s="14" t="s">
        <v>45</v>
      </c>
      <c r="AP12" s="15" t="s">
        <v>46</v>
      </c>
    </row>
    <row r="13" spans="1:43" customFormat="1" ht="63" x14ac:dyDescent="0.25">
      <c r="A13" s="38">
        <v>10</v>
      </c>
      <c r="B13" s="38">
        <v>10</v>
      </c>
      <c r="C13" s="38">
        <v>5</v>
      </c>
      <c r="D13" s="3" t="s">
        <v>23</v>
      </c>
      <c r="E13" s="4">
        <v>357894</v>
      </c>
      <c r="F13" s="5" t="s">
        <v>47</v>
      </c>
      <c r="G13" s="5" t="s">
        <v>48</v>
      </c>
      <c r="H13" s="37">
        <v>31838</v>
      </c>
      <c r="I13" s="6" t="s">
        <v>49</v>
      </c>
      <c r="J13" s="7" t="s">
        <v>27</v>
      </c>
      <c r="K13" s="8" t="s">
        <v>28</v>
      </c>
      <c r="L13" s="9">
        <v>51</v>
      </c>
      <c r="M13" s="10">
        <v>589</v>
      </c>
      <c r="N13" s="10">
        <v>850</v>
      </c>
      <c r="O13" s="11">
        <f t="shared" si="0"/>
        <v>13.858823529411765</v>
      </c>
      <c r="P13" s="10">
        <v>610</v>
      </c>
      <c r="Q13" s="10">
        <v>1100</v>
      </c>
      <c r="R13" s="11">
        <f t="shared" si="1"/>
        <v>11.090909090909092</v>
      </c>
      <c r="S13" s="10" t="s">
        <v>29</v>
      </c>
      <c r="T13" s="10" t="s">
        <v>29</v>
      </c>
      <c r="U13" s="11">
        <v>0</v>
      </c>
      <c r="V13" s="10">
        <v>2350</v>
      </c>
      <c r="W13" s="10">
        <v>2900</v>
      </c>
      <c r="X13" s="11">
        <f>V13*40/W13</f>
        <v>32.413793103448278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>
        <v>1078</v>
      </c>
      <c r="AI13" s="10">
        <v>1300</v>
      </c>
      <c r="AJ13" s="13">
        <f>AH13*5/AI13</f>
        <v>4.1461538461538465</v>
      </c>
      <c r="AK13" s="10">
        <v>1101</v>
      </c>
      <c r="AL13" s="10">
        <v>1300</v>
      </c>
      <c r="AM13" s="13">
        <f>AK13*5/AL13</f>
        <v>4.2346153846153847</v>
      </c>
      <c r="AN13" s="39">
        <f t="shared" si="2"/>
        <v>116.74429495453836</v>
      </c>
      <c r="AO13" s="14" t="s">
        <v>50</v>
      </c>
      <c r="AP13" s="15" t="s">
        <v>51</v>
      </c>
    </row>
    <row r="14" spans="1:43" customFormat="1" ht="47.25" x14ac:dyDescent="0.25">
      <c r="A14" s="38">
        <v>11</v>
      </c>
      <c r="B14" s="38">
        <v>42</v>
      </c>
      <c r="C14" s="38">
        <v>37</v>
      </c>
      <c r="D14" s="3" t="s">
        <v>23</v>
      </c>
      <c r="E14" s="4">
        <v>381593</v>
      </c>
      <c r="F14" s="5" t="s">
        <v>203</v>
      </c>
      <c r="G14" s="5" t="s">
        <v>204</v>
      </c>
      <c r="H14" s="37">
        <v>36192</v>
      </c>
      <c r="I14" s="6" t="s">
        <v>205</v>
      </c>
      <c r="J14" s="7" t="s">
        <v>27</v>
      </c>
      <c r="K14" s="8" t="s">
        <v>28</v>
      </c>
      <c r="L14" s="9">
        <v>52</v>
      </c>
      <c r="M14" s="10">
        <v>872</v>
      </c>
      <c r="N14" s="10">
        <v>1100</v>
      </c>
      <c r="O14" s="11">
        <f t="shared" si="0"/>
        <v>15.854545454545455</v>
      </c>
      <c r="P14" s="10">
        <v>855</v>
      </c>
      <c r="Q14" s="10">
        <v>1100</v>
      </c>
      <c r="R14" s="11">
        <f t="shared" si="1"/>
        <v>15.545454545454545</v>
      </c>
      <c r="S14" s="10" t="s">
        <v>29</v>
      </c>
      <c r="T14" s="10" t="s">
        <v>29</v>
      </c>
      <c r="U14" s="11">
        <v>0</v>
      </c>
      <c r="V14" s="10">
        <v>3394</v>
      </c>
      <c r="W14" s="10">
        <v>4200</v>
      </c>
      <c r="X14" s="11">
        <v>32.32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2"/>
        <v>115.72</v>
      </c>
      <c r="AO14" s="14" t="s">
        <v>206</v>
      </c>
      <c r="AP14" s="15" t="s">
        <v>207</v>
      </c>
    </row>
    <row r="15" spans="1:43" customFormat="1" ht="63" x14ac:dyDescent="0.25">
      <c r="A15" s="38">
        <v>12</v>
      </c>
      <c r="B15" s="38">
        <v>11</v>
      </c>
      <c r="C15" s="38">
        <v>6</v>
      </c>
      <c r="D15" s="3" t="s">
        <v>23</v>
      </c>
      <c r="E15" s="4">
        <v>381758</v>
      </c>
      <c r="F15" s="5" t="s">
        <v>52</v>
      </c>
      <c r="G15" s="5" t="s">
        <v>53</v>
      </c>
      <c r="H15" s="37">
        <v>35869</v>
      </c>
      <c r="I15" s="6" t="s">
        <v>54</v>
      </c>
      <c r="J15" s="7" t="s">
        <v>27</v>
      </c>
      <c r="K15" s="8" t="s">
        <v>28</v>
      </c>
      <c r="L15" s="9">
        <v>53</v>
      </c>
      <c r="M15" s="10">
        <v>857</v>
      </c>
      <c r="N15" s="10">
        <v>1100</v>
      </c>
      <c r="O15" s="11">
        <f t="shared" si="0"/>
        <v>15.581818181818182</v>
      </c>
      <c r="P15" s="10">
        <v>876</v>
      </c>
      <c r="Q15" s="10">
        <v>1100</v>
      </c>
      <c r="R15" s="11">
        <f t="shared" si="1"/>
        <v>15.927272727272728</v>
      </c>
      <c r="S15" s="10" t="s">
        <v>29</v>
      </c>
      <c r="T15" s="10" t="s">
        <v>29</v>
      </c>
      <c r="U15" s="11">
        <v>0</v>
      </c>
      <c r="V15" s="10">
        <v>3526</v>
      </c>
      <c r="W15" s="10">
        <v>4700</v>
      </c>
      <c r="X15" s="11">
        <f>V15*40/W15</f>
        <v>30.008510638297871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2"/>
        <v>114.51760154738878</v>
      </c>
      <c r="AO15" s="14" t="s">
        <v>55</v>
      </c>
      <c r="AP15" s="15" t="s">
        <v>56</v>
      </c>
    </row>
    <row r="16" spans="1:43" customFormat="1" ht="47.25" x14ac:dyDescent="0.25">
      <c r="A16" s="38">
        <v>13</v>
      </c>
      <c r="B16" s="38">
        <v>12</v>
      </c>
      <c r="C16" s="38">
        <v>40</v>
      </c>
      <c r="D16" s="3" t="s">
        <v>23</v>
      </c>
      <c r="E16" s="4">
        <v>381125</v>
      </c>
      <c r="F16" s="5" t="s">
        <v>218</v>
      </c>
      <c r="G16" s="5" t="s">
        <v>219</v>
      </c>
      <c r="H16" s="37">
        <v>35530</v>
      </c>
      <c r="I16" s="6" t="s">
        <v>220</v>
      </c>
      <c r="J16" s="7" t="s">
        <v>27</v>
      </c>
      <c r="K16" s="8" t="s">
        <v>28</v>
      </c>
      <c r="L16" s="9">
        <v>51</v>
      </c>
      <c r="M16" s="10">
        <v>786</v>
      </c>
      <c r="N16" s="10">
        <v>1050</v>
      </c>
      <c r="O16" s="11">
        <f t="shared" si="0"/>
        <v>14.971428571428572</v>
      </c>
      <c r="P16" s="10">
        <v>782</v>
      </c>
      <c r="Q16" s="10">
        <v>1100</v>
      </c>
      <c r="R16" s="11">
        <f t="shared" si="1"/>
        <v>14.218181818181819</v>
      </c>
      <c r="S16" s="10" t="s">
        <v>29</v>
      </c>
      <c r="T16" s="10" t="s">
        <v>29</v>
      </c>
      <c r="U16" s="11">
        <v>0</v>
      </c>
      <c r="V16" s="10">
        <v>3702</v>
      </c>
      <c r="W16" s="10">
        <v>4500</v>
      </c>
      <c r="X16" s="11">
        <v>32.9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2"/>
        <v>113.08961038961039</v>
      </c>
      <c r="AO16" s="14" t="s">
        <v>221</v>
      </c>
      <c r="AP16" s="15" t="s">
        <v>222</v>
      </c>
    </row>
    <row r="17" spans="1:43" customFormat="1" ht="47.25" x14ac:dyDescent="0.25">
      <c r="A17" s="38">
        <v>14</v>
      </c>
      <c r="B17" s="38">
        <v>13</v>
      </c>
      <c r="C17" s="38">
        <v>8</v>
      </c>
      <c r="D17" s="3" t="s">
        <v>23</v>
      </c>
      <c r="E17" s="4">
        <v>381629</v>
      </c>
      <c r="F17" s="5" t="s">
        <v>62</v>
      </c>
      <c r="G17" s="5" t="s">
        <v>63</v>
      </c>
      <c r="H17" s="37">
        <v>35171</v>
      </c>
      <c r="I17" s="6" t="s">
        <v>64</v>
      </c>
      <c r="J17" s="7" t="s">
        <v>27</v>
      </c>
      <c r="K17" s="8" t="s">
        <v>28</v>
      </c>
      <c r="L17" s="9">
        <v>53</v>
      </c>
      <c r="M17" s="10">
        <v>849</v>
      </c>
      <c r="N17" s="10">
        <v>1050</v>
      </c>
      <c r="O17" s="11">
        <f t="shared" si="0"/>
        <v>16.171428571428571</v>
      </c>
      <c r="P17" s="10">
        <v>812</v>
      </c>
      <c r="Q17" s="10">
        <v>1100</v>
      </c>
      <c r="R17" s="11">
        <f t="shared" si="1"/>
        <v>14.763636363636364</v>
      </c>
      <c r="S17" s="10">
        <v>321</v>
      </c>
      <c r="T17" s="10">
        <v>550</v>
      </c>
      <c r="U17" s="11">
        <f>S17*20/T17</f>
        <v>11.672727272727272</v>
      </c>
      <c r="V17" s="10" t="s">
        <v>29</v>
      </c>
      <c r="W17" s="10" t="s">
        <v>29</v>
      </c>
      <c r="X17" s="11">
        <v>0</v>
      </c>
      <c r="Y17" s="10">
        <v>1897</v>
      </c>
      <c r="Z17" s="10">
        <v>2400</v>
      </c>
      <c r="AA17" s="12">
        <f>Y17*20/Z17</f>
        <v>15.808333333333334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2"/>
        <v>111.41612554112555</v>
      </c>
      <c r="AO17" s="14" t="s">
        <v>65</v>
      </c>
      <c r="AP17" s="15" t="s">
        <v>66</v>
      </c>
    </row>
    <row r="18" spans="1:43" customFormat="1" ht="126" x14ac:dyDescent="0.25">
      <c r="A18" s="38">
        <v>15</v>
      </c>
      <c r="B18" s="38">
        <v>14</v>
      </c>
      <c r="C18" s="38">
        <v>38</v>
      </c>
      <c r="D18" s="3" t="s">
        <v>23</v>
      </c>
      <c r="E18" s="4">
        <v>381299</v>
      </c>
      <c r="F18" s="5" t="s">
        <v>208</v>
      </c>
      <c r="G18" s="5" t="s">
        <v>209</v>
      </c>
      <c r="H18" s="37">
        <v>34701</v>
      </c>
      <c r="I18" s="6" t="s">
        <v>210</v>
      </c>
      <c r="J18" s="7" t="s">
        <v>27</v>
      </c>
      <c r="K18" s="8" t="s">
        <v>28</v>
      </c>
      <c r="L18" s="9">
        <v>55</v>
      </c>
      <c r="M18" s="10">
        <v>706</v>
      </c>
      <c r="N18" s="10">
        <v>1050</v>
      </c>
      <c r="O18" s="11">
        <f t="shared" si="0"/>
        <v>13.447619047619048</v>
      </c>
      <c r="P18" s="10">
        <v>602</v>
      </c>
      <c r="Q18" s="10">
        <v>1100</v>
      </c>
      <c r="R18" s="11">
        <f t="shared" si="1"/>
        <v>10.945454545454545</v>
      </c>
      <c r="S18" s="10" t="s">
        <v>29</v>
      </c>
      <c r="T18" s="10" t="s">
        <v>29</v>
      </c>
      <c r="U18" s="11">
        <v>0</v>
      </c>
      <c r="V18" s="10">
        <v>3103</v>
      </c>
      <c r="W18" s="10">
        <v>4400</v>
      </c>
      <c r="X18" s="11">
        <v>28.2</v>
      </c>
      <c r="Y18" s="10" t="s">
        <v>29</v>
      </c>
      <c r="Z18" s="10" t="s">
        <v>29</v>
      </c>
      <c r="AA18" s="12">
        <v>0</v>
      </c>
      <c r="AB18" s="10">
        <v>1314</v>
      </c>
      <c r="AC18" s="10">
        <v>1800</v>
      </c>
      <c r="AD18" s="11">
        <f>AB18*5/AC18</f>
        <v>3.65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9">
        <f t="shared" si="2"/>
        <v>111.24307359307359</v>
      </c>
      <c r="AO18" s="14" t="s">
        <v>211</v>
      </c>
      <c r="AP18" s="15" t="s">
        <v>212</v>
      </c>
    </row>
    <row r="19" spans="1:43" customFormat="1" ht="63" x14ac:dyDescent="0.25">
      <c r="A19" s="38">
        <v>16</v>
      </c>
      <c r="B19" s="38">
        <v>15</v>
      </c>
      <c r="C19" s="38">
        <v>9</v>
      </c>
      <c r="D19" s="3" t="s">
        <v>23</v>
      </c>
      <c r="E19" s="4">
        <v>367086</v>
      </c>
      <c r="F19" s="5" t="s">
        <v>67</v>
      </c>
      <c r="G19" s="5" t="s">
        <v>68</v>
      </c>
      <c r="H19" s="37">
        <v>31069</v>
      </c>
      <c r="I19" s="6" t="s">
        <v>69</v>
      </c>
      <c r="J19" s="7" t="s">
        <v>27</v>
      </c>
      <c r="K19" s="8" t="s">
        <v>28</v>
      </c>
      <c r="L19" s="9">
        <v>69</v>
      </c>
      <c r="M19" s="10">
        <v>401</v>
      </c>
      <c r="N19" s="10">
        <v>850</v>
      </c>
      <c r="O19" s="11">
        <f t="shared" si="0"/>
        <v>9.4352941176470591</v>
      </c>
      <c r="P19" s="10">
        <v>483</v>
      </c>
      <c r="Q19" s="10">
        <v>1100</v>
      </c>
      <c r="R19" s="11">
        <f t="shared" si="1"/>
        <v>8.7818181818181813</v>
      </c>
      <c r="S19" s="10">
        <v>233</v>
      </c>
      <c r="T19" s="10">
        <v>550</v>
      </c>
      <c r="U19" s="11">
        <f>S19*20/T19</f>
        <v>8.4727272727272727</v>
      </c>
      <c r="V19" s="10" t="s">
        <v>29</v>
      </c>
      <c r="W19" s="10" t="s">
        <v>29</v>
      </c>
      <c r="X19" s="11">
        <v>0</v>
      </c>
      <c r="Y19" s="10">
        <v>509</v>
      </c>
      <c r="Z19" s="10">
        <v>1100</v>
      </c>
      <c r="AA19" s="12">
        <f>Y19*20/Z19</f>
        <v>9.254545454545454</v>
      </c>
      <c r="AB19" s="10">
        <v>863</v>
      </c>
      <c r="AC19" s="10">
        <v>1200</v>
      </c>
      <c r="AD19" s="11">
        <f>AB19*5/AC19</f>
        <v>3.5958333333333332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9">
        <f t="shared" si="2"/>
        <v>108.54021836007129</v>
      </c>
      <c r="AO19" s="14" t="s">
        <v>70</v>
      </c>
      <c r="AP19" s="15" t="s">
        <v>71</v>
      </c>
    </row>
    <row r="20" spans="1:43" customFormat="1" ht="63" x14ac:dyDescent="0.25">
      <c r="A20" s="38">
        <v>17</v>
      </c>
      <c r="B20" s="38">
        <v>46</v>
      </c>
      <c r="C20" s="38">
        <v>25</v>
      </c>
      <c r="D20" s="3" t="s">
        <v>23</v>
      </c>
      <c r="E20" s="4">
        <v>381606</v>
      </c>
      <c r="F20" s="5" t="s">
        <v>146</v>
      </c>
      <c r="G20" s="5" t="s">
        <v>147</v>
      </c>
      <c r="H20" s="37">
        <v>36133</v>
      </c>
      <c r="I20" s="6" t="s">
        <v>148</v>
      </c>
      <c r="J20" s="7" t="s">
        <v>27</v>
      </c>
      <c r="K20" s="8" t="s">
        <v>28</v>
      </c>
      <c r="L20" s="9">
        <v>51</v>
      </c>
      <c r="M20" s="10">
        <v>758</v>
      </c>
      <c r="N20" s="10">
        <v>1100</v>
      </c>
      <c r="O20" s="11">
        <f t="shared" si="0"/>
        <v>13.781818181818181</v>
      </c>
      <c r="P20" s="10">
        <v>693</v>
      </c>
      <c r="Q20" s="10">
        <v>1100</v>
      </c>
      <c r="R20" s="11">
        <f t="shared" si="1"/>
        <v>12.6</v>
      </c>
      <c r="S20" s="10" t="s">
        <v>29</v>
      </c>
      <c r="T20" s="10" t="s">
        <v>29</v>
      </c>
      <c r="U20" s="11">
        <v>0</v>
      </c>
      <c r="V20" s="10">
        <v>3238</v>
      </c>
      <c r="W20" s="10">
        <v>4500</v>
      </c>
      <c r="X20" s="11">
        <v>28.78</v>
      </c>
      <c r="Y20" s="10"/>
      <c r="Z20" s="10"/>
      <c r="AA20" s="12"/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9">
        <f t="shared" si="2"/>
        <v>106.16181818181818</v>
      </c>
      <c r="AO20" s="14" t="s">
        <v>149</v>
      </c>
      <c r="AP20" s="15" t="s">
        <v>150</v>
      </c>
    </row>
    <row r="21" spans="1:43" customFormat="1" ht="63" x14ac:dyDescent="0.25">
      <c r="A21" s="38">
        <v>18</v>
      </c>
      <c r="B21" s="38">
        <v>16</v>
      </c>
      <c r="C21" s="38">
        <v>10</v>
      </c>
      <c r="D21" s="3" t="s">
        <v>23</v>
      </c>
      <c r="E21" s="4">
        <v>358197</v>
      </c>
      <c r="F21" s="5" t="s">
        <v>72</v>
      </c>
      <c r="G21" s="5" t="s">
        <v>73</v>
      </c>
      <c r="H21" s="37">
        <v>32989</v>
      </c>
      <c r="I21" s="6" t="s">
        <v>74</v>
      </c>
      <c r="J21" s="7" t="s">
        <v>27</v>
      </c>
      <c r="K21" s="8" t="s">
        <v>28</v>
      </c>
      <c r="L21" s="9">
        <v>58</v>
      </c>
      <c r="M21" s="10">
        <v>524</v>
      </c>
      <c r="N21" s="10">
        <v>1050</v>
      </c>
      <c r="O21" s="11">
        <f t="shared" si="0"/>
        <v>9.980952380952381</v>
      </c>
      <c r="P21" s="10">
        <v>696</v>
      </c>
      <c r="Q21" s="10">
        <v>1100</v>
      </c>
      <c r="R21" s="11">
        <f t="shared" si="1"/>
        <v>12.654545454545454</v>
      </c>
      <c r="S21" s="10">
        <v>284</v>
      </c>
      <c r="T21" s="10">
        <v>550</v>
      </c>
      <c r="U21" s="11">
        <f>S21*20/T21</f>
        <v>10.327272727272728</v>
      </c>
      <c r="V21" s="10" t="s">
        <v>29</v>
      </c>
      <c r="W21" s="10" t="s">
        <v>29</v>
      </c>
      <c r="X21" s="11">
        <v>0</v>
      </c>
      <c r="Y21" s="10">
        <v>677</v>
      </c>
      <c r="Z21" s="10">
        <v>1100</v>
      </c>
      <c r="AA21" s="12">
        <f>Y21*20/Z21</f>
        <v>12.309090909090909</v>
      </c>
      <c r="AB21" s="10">
        <v>539</v>
      </c>
      <c r="AC21" s="10">
        <v>1000</v>
      </c>
      <c r="AD21" s="11">
        <f>AB21*5/AC21</f>
        <v>2.6949999999999998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9">
        <f t="shared" si="2"/>
        <v>105.96686147186146</v>
      </c>
      <c r="AO21" s="14" t="s">
        <v>75</v>
      </c>
      <c r="AP21" s="15" t="s">
        <v>76</v>
      </c>
      <c r="AQ21" t="s">
        <v>288</v>
      </c>
    </row>
    <row r="22" spans="1:43" customFormat="1" ht="63" x14ac:dyDescent="0.25">
      <c r="A22" s="38">
        <v>19</v>
      </c>
      <c r="B22" s="38">
        <v>17</v>
      </c>
      <c r="C22" s="38">
        <v>33</v>
      </c>
      <c r="D22" s="3" t="s">
        <v>23</v>
      </c>
      <c r="E22" s="4">
        <v>365279</v>
      </c>
      <c r="F22" s="5" t="s">
        <v>184</v>
      </c>
      <c r="G22" s="5" t="s">
        <v>185</v>
      </c>
      <c r="H22" s="37">
        <v>32480</v>
      </c>
      <c r="I22" s="6" t="s">
        <v>186</v>
      </c>
      <c r="J22" s="7" t="s">
        <v>27</v>
      </c>
      <c r="K22" s="8" t="s">
        <v>28</v>
      </c>
      <c r="L22" s="9">
        <v>51</v>
      </c>
      <c r="M22" s="10">
        <v>863</v>
      </c>
      <c r="N22" s="10">
        <v>1050</v>
      </c>
      <c r="O22" s="11">
        <f t="shared" si="0"/>
        <v>16.438095238095237</v>
      </c>
      <c r="P22" s="10">
        <v>850</v>
      </c>
      <c r="Q22" s="10">
        <v>1100</v>
      </c>
      <c r="R22" s="11">
        <f t="shared" si="1"/>
        <v>15.454545454545455</v>
      </c>
      <c r="S22" s="10" t="s">
        <v>29</v>
      </c>
      <c r="T22" s="10" t="s">
        <v>29</v>
      </c>
      <c r="U22" s="11">
        <v>0</v>
      </c>
      <c r="V22" s="10">
        <v>57.1</v>
      </c>
      <c r="W22" s="10">
        <v>100</v>
      </c>
      <c r="X22" s="11">
        <v>22.84</v>
      </c>
      <c r="Y22" s="10" t="s">
        <v>29</v>
      </c>
      <c r="Z22" s="10" t="s">
        <v>29</v>
      </c>
      <c r="AA22" s="12">
        <v>0</v>
      </c>
      <c r="AB22" s="10"/>
      <c r="AC22" s="10"/>
      <c r="AD22" s="11"/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9">
        <f t="shared" si="2"/>
        <v>105.73264069264069</v>
      </c>
      <c r="AO22" s="14" t="s">
        <v>187</v>
      </c>
      <c r="AP22" s="15" t="s">
        <v>188</v>
      </c>
    </row>
    <row r="23" spans="1:43" customFormat="1" ht="63" x14ac:dyDescent="0.25">
      <c r="A23" s="38">
        <v>20</v>
      </c>
      <c r="B23" s="38">
        <v>18</v>
      </c>
      <c r="C23" s="38">
        <v>45</v>
      </c>
      <c r="D23" s="3" t="s">
        <v>23</v>
      </c>
      <c r="E23" s="4">
        <v>381170</v>
      </c>
      <c r="F23" s="5" t="s">
        <v>240</v>
      </c>
      <c r="G23" s="5" t="s">
        <v>241</v>
      </c>
      <c r="H23" s="37">
        <v>35096</v>
      </c>
      <c r="I23" s="6" t="s">
        <v>242</v>
      </c>
      <c r="J23" s="7" t="s">
        <v>27</v>
      </c>
      <c r="K23" s="8" t="s">
        <v>28</v>
      </c>
      <c r="L23" s="9">
        <v>45</v>
      </c>
      <c r="M23" s="10">
        <v>872</v>
      </c>
      <c r="N23" s="10">
        <v>1050</v>
      </c>
      <c r="O23" s="11">
        <f t="shared" si="0"/>
        <v>16.609523809523811</v>
      </c>
      <c r="P23" s="10">
        <v>775</v>
      </c>
      <c r="Q23" s="10">
        <v>1100</v>
      </c>
      <c r="R23" s="11">
        <f t="shared" si="1"/>
        <v>14.090909090909092</v>
      </c>
      <c r="S23" s="10" t="s">
        <v>29</v>
      </c>
      <c r="T23" s="10" t="s">
        <v>29</v>
      </c>
      <c r="U23" s="11">
        <v>0</v>
      </c>
      <c r="V23" s="10">
        <v>2940</v>
      </c>
      <c r="W23" s="10">
        <v>4000</v>
      </c>
      <c r="X23" s="11">
        <f>V23*40/W23</f>
        <v>29.4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9">
        <f t="shared" si="2"/>
        <v>105.10043290043291</v>
      </c>
      <c r="AO23" s="14" t="s">
        <v>243</v>
      </c>
      <c r="AP23" s="15" t="s">
        <v>244</v>
      </c>
    </row>
    <row r="24" spans="1:43" customFormat="1" ht="63" x14ac:dyDescent="0.25">
      <c r="A24" s="38">
        <v>21</v>
      </c>
      <c r="B24" s="38">
        <v>19</v>
      </c>
      <c r="C24" s="38">
        <v>11</v>
      </c>
      <c r="D24" s="3" t="s">
        <v>23</v>
      </c>
      <c r="E24" s="4">
        <v>381106</v>
      </c>
      <c r="F24" s="5" t="s">
        <v>77</v>
      </c>
      <c r="G24" s="5" t="s">
        <v>78</v>
      </c>
      <c r="H24" s="37">
        <v>33978</v>
      </c>
      <c r="I24" s="6" t="s">
        <v>79</v>
      </c>
      <c r="J24" s="7" t="s">
        <v>27</v>
      </c>
      <c r="K24" s="8" t="s">
        <v>28</v>
      </c>
      <c r="L24" s="9">
        <v>58</v>
      </c>
      <c r="M24" s="10">
        <v>648</v>
      </c>
      <c r="N24" s="10">
        <v>1050</v>
      </c>
      <c r="O24" s="11">
        <f t="shared" si="0"/>
        <v>12.342857142857143</v>
      </c>
      <c r="P24" s="10">
        <v>645</v>
      </c>
      <c r="Q24" s="10">
        <v>1100</v>
      </c>
      <c r="R24" s="11">
        <f t="shared" si="1"/>
        <v>11.727272727272727</v>
      </c>
      <c r="S24" s="10">
        <v>282</v>
      </c>
      <c r="T24" s="10">
        <v>550</v>
      </c>
      <c r="U24" s="11">
        <f>S24*20/T24</f>
        <v>10.254545454545454</v>
      </c>
      <c r="V24" s="10" t="s">
        <v>29</v>
      </c>
      <c r="W24" s="10" t="s">
        <v>29</v>
      </c>
      <c r="X24" s="11">
        <v>0</v>
      </c>
      <c r="Y24" s="10">
        <v>610</v>
      </c>
      <c r="Z24" s="10">
        <v>1100</v>
      </c>
      <c r="AA24" s="12">
        <f>Y24*20/Z24</f>
        <v>11.090909090909092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9">
        <f t="shared" si="2"/>
        <v>103.41558441558442</v>
      </c>
      <c r="AO24" s="14" t="s">
        <v>80</v>
      </c>
      <c r="AP24" s="15" t="s">
        <v>81</v>
      </c>
    </row>
    <row r="25" spans="1:43" customFormat="1" ht="47.25" x14ac:dyDescent="0.25">
      <c r="A25" s="38">
        <v>22</v>
      </c>
      <c r="B25" s="38">
        <v>20</v>
      </c>
      <c r="C25" s="38">
        <v>12</v>
      </c>
      <c r="D25" s="3" t="s">
        <v>23</v>
      </c>
      <c r="E25" s="4">
        <v>380146</v>
      </c>
      <c r="F25" s="5" t="s">
        <v>82</v>
      </c>
      <c r="G25" s="5" t="s">
        <v>83</v>
      </c>
      <c r="H25" s="37">
        <v>33709</v>
      </c>
      <c r="I25" s="6" t="s">
        <v>84</v>
      </c>
      <c r="J25" s="7" t="s">
        <v>27</v>
      </c>
      <c r="K25" s="8" t="s">
        <v>28</v>
      </c>
      <c r="L25" s="9">
        <v>55</v>
      </c>
      <c r="M25" s="10">
        <v>666</v>
      </c>
      <c r="N25" s="10">
        <v>900</v>
      </c>
      <c r="O25" s="11">
        <f t="shared" si="0"/>
        <v>14.8</v>
      </c>
      <c r="P25" s="10">
        <v>748</v>
      </c>
      <c r="Q25" s="10">
        <v>1100</v>
      </c>
      <c r="R25" s="11">
        <f t="shared" si="1"/>
        <v>13.6</v>
      </c>
      <c r="S25" s="10">
        <v>285</v>
      </c>
      <c r="T25" s="10">
        <v>550</v>
      </c>
      <c r="U25" s="11">
        <f>S25*20/T25</f>
        <v>10.363636363636363</v>
      </c>
      <c r="V25" s="10" t="s">
        <v>29</v>
      </c>
      <c r="W25" s="10" t="s">
        <v>29</v>
      </c>
      <c r="X25" s="11">
        <v>0</v>
      </c>
      <c r="Y25" s="10">
        <v>472</v>
      </c>
      <c r="Z25" s="10">
        <v>1000</v>
      </c>
      <c r="AA25" s="12">
        <f>Y25*20/Z25</f>
        <v>9.44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9">
        <f t="shared" si="2"/>
        <v>103.20363636363635</v>
      </c>
      <c r="AO25" s="14" t="s">
        <v>85</v>
      </c>
      <c r="AP25" s="15" t="s">
        <v>86</v>
      </c>
    </row>
    <row r="26" spans="1:43" customFormat="1" ht="94.5" x14ac:dyDescent="0.25">
      <c r="A26" s="38">
        <v>23</v>
      </c>
      <c r="B26" s="38">
        <v>21</v>
      </c>
      <c r="C26" s="38">
        <v>46</v>
      </c>
      <c r="D26" s="3" t="s">
        <v>23</v>
      </c>
      <c r="E26" s="4">
        <v>381720</v>
      </c>
      <c r="F26" s="5" t="s">
        <v>245</v>
      </c>
      <c r="G26" s="5" t="s">
        <v>246</v>
      </c>
      <c r="H26" s="37">
        <v>36161</v>
      </c>
      <c r="I26" s="6" t="s">
        <v>247</v>
      </c>
      <c r="J26" s="7" t="s">
        <v>27</v>
      </c>
      <c r="K26" s="8" t="s">
        <v>28</v>
      </c>
      <c r="L26" s="9">
        <v>40</v>
      </c>
      <c r="M26" s="10">
        <v>858</v>
      </c>
      <c r="N26" s="10">
        <v>1100</v>
      </c>
      <c r="O26" s="11">
        <f t="shared" si="0"/>
        <v>15.6</v>
      </c>
      <c r="P26" s="10">
        <v>883</v>
      </c>
      <c r="Q26" s="10">
        <v>1100</v>
      </c>
      <c r="R26" s="11">
        <f t="shared" si="1"/>
        <v>16.054545454545455</v>
      </c>
      <c r="S26" s="10" t="s">
        <v>29</v>
      </c>
      <c r="T26" s="10" t="s">
        <v>29</v>
      </c>
      <c r="U26" s="11">
        <v>0</v>
      </c>
      <c r="V26" s="10">
        <v>5425</v>
      </c>
      <c r="W26" s="10">
        <v>7000</v>
      </c>
      <c r="X26" s="11">
        <v>31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39">
        <f t="shared" si="2"/>
        <v>102.65454545454546</v>
      </c>
      <c r="AO26" s="14" t="s">
        <v>248</v>
      </c>
      <c r="AP26" s="15" t="s">
        <v>249</v>
      </c>
    </row>
    <row r="27" spans="1:43" customFormat="1" ht="47.25" x14ac:dyDescent="0.25">
      <c r="A27" s="38">
        <v>24</v>
      </c>
      <c r="B27" s="38">
        <v>22</v>
      </c>
      <c r="C27" s="38">
        <v>13</v>
      </c>
      <c r="D27" s="3" t="s">
        <v>23</v>
      </c>
      <c r="E27" s="4">
        <v>357630</v>
      </c>
      <c r="F27" s="5" t="s">
        <v>87</v>
      </c>
      <c r="G27" s="5" t="s">
        <v>88</v>
      </c>
      <c r="H27" s="37">
        <v>30743</v>
      </c>
      <c r="I27" s="6" t="s">
        <v>89</v>
      </c>
      <c r="J27" s="7" t="s">
        <v>27</v>
      </c>
      <c r="K27" s="8" t="s">
        <v>28</v>
      </c>
      <c r="L27" s="9">
        <v>42</v>
      </c>
      <c r="M27" s="10">
        <v>632</v>
      </c>
      <c r="N27" s="10">
        <v>900</v>
      </c>
      <c r="O27" s="11">
        <f t="shared" si="0"/>
        <v>14.044444444444444</v>
      </c>
      <c r="P27" s="10">
        <v>772</v>
      </c>
      <c r="Q27" s="10">
        <v>1100</v>
      </c>
      <c r="R27" s="11">
        <f t="shared" si="1"/>
        <v>14.036363636363637</v>
      </c>
      <c r="S27" s="10">
        <v>704</v>
      </c>
      <c r="T27" s="10">
        <v>1100</v>
      </c>
      <c r="U27" s="11">
        <f>S27*20/T27</f>
        <v>12.8</v>
      </c>
      <c r="V27" s="10" t="s">
        <v>29</v>
      </c>
      <c r="W27" s="10" t="s">
        <v>29</v>
      </c>
      <c r="X27" s="11">
        <v>0</v>
      </c>
      <c r="Y27" s="10">
        <v>450</v>
      </c>
      <c r="Z27" s="10">
        <v>600</v>
      </c>
      <c r="AA27" s="12">
        <f>Y27*20/Z27</f>
        <v>15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>
        <v>943</v>
      </c>
      <c r="AI27" s="10">
        <v>1200</v>
      </c>
      <c r="AJ27" s="13">
        <f>AH27*5/AI27</f>
        <v>3.9291666666666667</v>
      </c>
      <c r="AK27" s="10" t="s">
        <v>29</v>
      </c>
      <c r="AL27" s="10" t="s">
        <v>29</v>
      </c>
      <c r="AM27" s="13">
        <v>0</v>
      </c>
      <c r="AN27" s="39">
        <f t="shared" si="2"/>
        <v>101.80997474747474</v>
      </c>
      <c r="AO27" s="14" t="s">
        <v>90</v>
      </c>
      <c r="AP27" s="15" t="s">
        <v>91</v>
      </c>
    </row>
    <row r="28" spans="1:43" customFormat="1" ht="47.25" x14ac:dyDescent="0.25">
      <c r="A28" s="38">
        <v>25</v>
      </c>
      <c r="B28" s="38">
        <v>23</v>
      </c>
      <c r="C28" s="38">
        <v>14</v>
      </c>
      <c r="D28" s="3" t="s">
        <v>23</v>
      </c>
      <c r="E28" s="4">
        <v>381120</v>
      </c>
      <c r="F28" s="5" t="s">
        <v>92</v>
      </c>
      <c r="G28" s="5" t="s">
        <v>93</v>
      </c>
      <c r="H28" s="37">
        <v>35499</v>
      </c>
      <c r="I28" s="6" t="s">
        <v>94</v>
      </c>
      <c r="J28" s="7" t="s">
        <v>27</v>
      </c>
      <c r="K28" s="8" t="s">
        <v>28</v>
      </c>
      <c r="L28" s="9">
        <v>41</v>
      </c>
      <c r="M28" s="10">
        <v>870</v>
      </c>
      <c r="N28" s="10">
        <v>1050</v>
      </c>
      <c r="O28" s="11">
        <f t="shared" si="0"/>
        <v>16.571428571428573</v>
      </c>
      <c r="P28" s="10">
        <v>847</v>
      </c>
      <c r="Q28" s="10">
        <v>1100</v>
      </c>
      <c r="R28" s="11">
        <f t="shared" si="1"/>
        <v>15.4</v>
      </c>
      <c r="S28" s="10">
        <v>350</v>
      </c>
      <c r="T28" s="10">
        <v>550</v>
      </c>
      <c r="U28" s="11">
        <f>S28*20/T28</f>
        <v>12.727272727272727</v>
      </c>
      <c r="V28" s="10" t="s">
        <v>29</v>
      </c>
      <c r="W28" s="10" t="s">
        <v>29</v>
      </c>
      <c r="X28" s="11">
        <v>0</v>
      </c>
      <c r="Y28" s="10">
        <v>1930</v>
      </c>
      <c r="Z28" s="10">
        <v>2400</v>
      </c>
      <c r="AA28" s="12">
        <f>Y28*20/Z28</f>
        <v>16.083333333333332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9">
        <f t="shared" si="2"/>
        <v>101.78203463203464</v>
      </c>
      <c r="AO28" s="14" t="s">
        <v>95</v>
      </c>
      <c r="AP28" s="15" t="s">
        <v>96</v>
      </c>
    </row>
    <row r="29" spans="1:43" customFormat="1" ht="63" x14ac:dyDescent="0.25">
      <c r="A29" s="38">
        <v>26</v>
      </c>
      <c r="B29" s="38">
        <v>24</v>
      </c>
      <c r="C29" s="38">
        <v>15</v>
      </c>
      <c r="D29" s="3" t="s">
        <v>23</v>
      </c>
      <c r="E29" s="4">
        <v>381243</v>
      </c>
      <c r="F29" s="5" t="s">
        <v>97</v>
      </c>
      <c r="G29" s="5" t="s">
        <v>98</v>
      </c>
      <c r="H29" s="37">
        <v>34495</v>
      </c>
      <c r="I29" s="6" t="s">
        <v>99</v>
      </c>
      <c r="J29" s="7" t="s">
        <v>27</v>
      </c>
      <c r="K29" s="8" t="s">
        <v>28</v>
      </c>
      <c r="L29" s="9">
        <v>57</v>
      </c>
      <c r="M29" s="10">
        <v>659</v>
      </c>
      <c r="N29" s="10">
        <v>1050</v>
      </c>
      <c r="O29" s="11">
        <f t="shared" si="0"/>
        <v>12.552380952380952</v>
      </c>
      <c r="P29" s="10">
        <v>654</v>
      </c>
      <c r="Q29" s="10">
        <v>1100</v>
      </c>
      <c r="R29" s="11">
        <f t="shared" si="1"/>
        <v>11.890909090909091</v>
      </c>
      <c r="S29" s="10">
        <v>235</v>
      </c>
      <c r="T29" s="10">
        <v>550</v>
      </c>
      <c r="U29" s="11">
        <f>S29*20/T29</f>
        <v>8.545454545454545</v>
      </c>
      <c r="V29" s="10" t="s">
        <v>29</v>
      </c>
      <c r="W29" s="10" t="s">
        <v>29</v>
      </c>
      <c r="X29" s="11">
        <v>0</v>
      </c>
      <c r="Y29" s="10">
        <v>633</v>
      </c>
      <c r="Z29" s="10">
        <v>1100</v>
      </c>
      <c r="AA29" s="12">
        <f>Y29*20/Z29</f>
        <v>11.50909090909091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9">
        <f t="shared" si="2"/>
        <v>101.49783549783551</v>
      </c>
      <c r="AO29" s="14" t="s">
        <v>100</v>
      </c>
      <c r="AP29" s="15" t="s">
        <v>101</v>
      </c>
    </row>
    <row r="30" spans="1:43" customFormat="1" ht="47.25" x14ac:dyDescent="0.25">
      <c r="A30" s="38">
        <v>27</v>
      </c>
      <c r="B30" s="38">
        <v>25</v>
      </c>
      <c r="C30" s="38">
        <v>47</v>
      </c>
      <c r="D30" s="3" t="s">
        <v>23</v>
      </c>
      <c r="E30" s="4">
        <v>381184</v>
      </c>
      <c r="F30" s="5" t="s">
        <v>250</v>
      </c>
      <c r="G30" s="5" t="s">
        <v>251</v>
      </c>
      <c r="H30" s="37">
        <v>34368</v>
      </c>
      <c r="I30" s="6" t="s">
        <v>252</v>
      </c>
      <c r="J30" s="7" t="s">
        <v>27</v>
      </c>
      <c r="K30" s="8" t="s">
        <v>28</v>
      </c>
      <c r="L30" s="9">
        <v>41</v>
      </c>
      <c r="M30" s="10">
        <v>744</v>
      </c>
      <c r="N30" s="10">
        <v>1050</v>
      </c>
      <c r="O30" s="11">
        <f t="shared" si="0"/>
        <v>14.171428571428571</v>
      </c>
      <c r="P30" s="10">
        <v>718</v>
      </c>
      <c r="Q30" s="10">
        <v>1100</v>
      </c>
      <c r="R30" s="11">
        <f t="shared" si="1"/>
        <v>13.054545454545455</v>
      </c>
      <c r="S30" s="10" t="s">
        <v>29</v>
      </c>
      <c r="T30" s="10" t="s">
        <v>29</v>
      </c>
      <c r="U30" s="11">
        <v>0</v>
      </c>
      <c r="V30" s="10">
        <v>3231</v>
      </c>
      <c r="W30" s="10">
        <v>4400</v>
      </c>
      <c r="X30" s="11">
        <v>29.37</v>
      </c>
      <c r="Y30" s="10" t="s">
        <v>29</v>
      </c>
      <c r="Z30" s="10" t="s">
        <v>29</v>
      </c>
      <c r="AA30" s="12">
        <v>0</v>
      </c>
      <c r="AB30" s="10">
        <v>1048</v>
      </c>
      <c r="AC30" s="10">
        <v>1800</v>
      </c>
      <c r="AD30" s="11">
        <f>AB30*5/AC30</f>
        <v>2.911111111111111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9">
        <f t="shared" si="2"/>
        <v>100.50708513708514</v>
      </c>
      <c r="AO30" s="14" t="s">
        <v>253</v>
      </c>
      <c r="AP30" s="15" t="s">
        <v>254</v>
      </c>
    </row>
    <row r="31" spans="1:43" customFormat="1" ht="63" x14ac:dyDescent="0.25">
      <c r="A31" s="38">
        <v>28</v>
      </c>
      <c r="B31" s="38">
        <v>26</v>
      </c>
      <c r="C31" s="38">
        <v>16</v>
      </c>
      <c r="D31" s="3" t="s">
        <v>23</v>
      </c>
      <c r="E31" s="4">
        <v>367240</v>
      </c>
      <c r="F31" s="5" t="s">
        <v>102</v>
      </c>
      <c r="G31" s="5" t="s">
        <v>103</v>
      </c>
      <c r="H31" s="37">
        <v>33678</v>
      </c>
      <c r="I31" s="6" t="s">
        <v>104</v>
      </c>
      <c r="J31" s="7" t="s">
        <v>27</v>
      </c>
      <c r="K31" s="8" t="s">
        <v>28</v>
      </c>
      <c r="L31" s="9">
        <v>40</v>
      </c>
      <c r="M31" s="10">
        <v>630</v>
      </c>
      <c r="N31" s="10">
        <v>900</v>
      </c>
      <c r="O31" s="11">
        <f t="shared" si="0"/>
        <v>14</v>
      </c>
      <c r="P31" s="10">
        <v>686</v>
      </c>
      <c r="Q31" s="10">
        <v>1100</v>
      </c>
      <c r="R31" s="11">
        <f t="shared" si="1"/>
        <v>12.472727272727273</v>
      </c>
      <c r="S31" s="10">
        <v>333</v>
      </c>
      <c r="T31" s="10">
        <v>550</v>
      </c>
      <c r="U31" s="11">
        <f>S31*20/T31</f>
        <v>12.109090909090909</v>
      </c>
      <c r="V31" s="10" t="s">
        <v>29</v>
      </c>
      <c r="W31" s="10" t="s">
        <v>29</v>
      </c>
      <c r="X31" s="11">
        <v>0</v>
      </c>
      <c r="Y31" s="10">
        <v>1893</v>
      </c>
      <c r="Z31" s="10">
        <v>2700</v>
      </c>
      <c r="AA31" s="12">
        <f>Y31*20/Z31</f>
        <v>14.022222222222222</v>
      </c>
      <c r="AB31" s="10">
        <v>1236</v>
      </c>
      <c r="AC31" s="10">
        <v>1800</v>
      </c>
      <c r="AD31" s="11">
        <f>AB31*5/AC31</f>
        <v>3.4333333333333331</v>
      </c>
      <c r="AE31" s="10" t="s">
        <v>29</v>
      </c>
      <c r="AF31" s="10" t="s">
        <v>29</v>
      </c>
      <c r="AG31" s="13">
        <v>0</v>
      </c>
      <c r="AH31" s="10">
        <v>743</v>
      </c>
      <c r="AI31" s="10">
        <v>1000</v>
      </c>
      <c r="AJ31" s="13">
        <f>AH31*5/AI31</f>
        <v>3.7149999999999999</v>
      </c>
      <c r="AK31" s="10" t="s">
        <v>29</v>
      </c>
      <c r="AL31" s="10" t="s">
        <v>29</v>
      </c>
      <c r="AM31" s="13">
        <v>0</v>
      </c>
      <c r="AN31" s="39">
        <f t="shared" si="2"/>
        <v>99.752373737373745</v>
      </c>
      <c r="AO31" s="14" t="s">
        <v>105</v>
      </c>
      <c r="AP31" s="15" t="s">
        <v>106</v>
      </c>
    </row>
    <row r="32" spans="1:43" customFormat="1" ht="47.25" x14ac:dyDescent="0.25">
      <c r="A32" s="38">
        <v>29</v>
      </c>
      <c r="B32" s="38">
        <v>27</v>
      </c>
      <c r="C32" s="38">
        <v>26</v>
      </c>
      <c r="D32" s="3" t="s">
        <v>23</v>
      </c>
      <c r="E32" s="4">
        <v>365515</v>
      </c>
      <c r="F32" s="5" t="s">
        <v>151</v>
      </c>
      <c r="G32" s="5" t="s">
        <v>152</v>
      </c>
      <c r="H32" s="37">
        <v>35525</v>
      </c>
      <c r="I32" s="6" t="s">
        <v>153</v>
      </c>
      <c r="J32" s="7" t="s">
        <v>27</v>
      </c>
      <c r="K32" s="8" t="s">
        <v>28</v>
      </c>
      <c r="L32" s="9">
        <v>43</v>
      </c>
      <c r="M32" s="10">
        <v>795</v>
      </c>
      <c r="N32" s="10">
        <v>1050</v>
      </c>
      <c r="O32" s="11">
        <f t="shared" si="0"/>
        <v>15.142857142857142</v>
      </c>
      <c r="P32" s="10">
        <v>729</v>
      </c>
      <c r="Q32" s="10">
        <v>1100</v>
      </c>
      <c r="R32" s="11">
        <f t="shared" si="1"/>
        <v>13.254545454545454</v>
      </c>
      <c r="S32" s="10" t="s">
        <v>29</v>
      </c>
      <c r="T32" s="10" t="s">
        <v>29</v>
      </c>
      <c r="U32" s="11">
        <v>0</v>
      </c>
      <c r="V32" s="10">
        <v>3106</v>
      </c>
      <c r="W32" s="10">
        <v>4400</v>
      </c>
      <c r="X32" s="11">
        <v>28.23</v>
      </c>
      <c r="Y32" s="10"/>
      <c r="Z32" s="10"/>
      <c r="AA32" s="12"/>
      <c r="AB32" s="10"/>
      <c r="AC32" s="10"/>
      <c r="AD32" s="11"/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39">
        <f t="shared" si="2"/>
        <v>99.627402597402593</v>
      </c>
      <c r="AO32" s="14" t="s">
        <v>85</v>
      </c>
      <c r="AP32" s="15" t="s">
        <v>154</v>
      </c>
    </row>
    <row r="33" spans="1:42" customFormat="1" ht="47.25" x14ac:dyDescent="0.25">
      <c r="A33" s="38">
        <v>30</v>
      </c>
      <c r="B33" s="38">
        <v>28</v>
      </c>
      <c r="C33" s="38">
        <v>17</v>
      </c>
      <c r="D33" s="3" t="s">
        <v>23</v>
      </c>
      <c r="E33" s="4">
        <v>357186</v>
      </c>
      <c r="F33" s="5" t="s">
        <v>107</v>
      </c>
      <c r="G33" s="5" t="s">
        <v>108</v>
      </c>
      <c r="H33" s="37">
        <v>32916</v>
      </c>
      <c r="I33" s="6" t="s">
        <v>109</v>
      </c>
      <c r="J33" s="7" t="s">
        <v>27</v>
      </c>
      <c r="K33" s="8" t="s">
        <v>28</v>
      </c>
      <c r="L33" s="9">
        <v>45</v>
      </c>
      <c r="M33" s="10">
        <v>655</v>
      </c>
      <c r="N33" s="10">
        <v>1050</v>
      </c>
      <c r="O33" s="11">
        <f t="shared" si="0"/>
        <v>12.476190476190476</v>
      </c>
      <c r="P33" s="10">
        <v>609</v>
      </c>
      <c r="Q33" s="10">
        <v>1100</v>
      </c>
      <c r="R33" s="11">
        <f t="shared" si="1"/>
        <v>11.072727272727272</v>
      </c>
      <c r="S33" s="10">
        <v>411</v>
      </c>
      <c r="T33" s="10">
        <v>550</v>
      </c>
      <c r="U33" s="11">
        <f t="shared" ref="U33:U51" si="3">S33*20/T33</f>
        <v>14.945454545454545</v>
      </c>
      <c r="V33" s="10" t="s">
        <v>29</v>
      </c>
      <c r="W33" s="10" t="s">
        <v>29</v>
      </c>
      <c r="X33" s="11">
        <v>0</v>
      </c>
      <c r="Y33" s="10">
        <v>1245</v>
      </c>
      <c r="Z33" s="10">
        <v>2000</v>
      </c>
      <c r="AA33" s="12">
        <f>Y33*20/Z33</f>
        <v>12.45</v>
      </c>
      <c r="AB33" s="10">
        <v>611</v>
      </c>
      <c r="AC33" s="10">
        <v>900</v>
      </c>
      <c r="AD33" s="11">
        <f>AB33*5/AC33</f>
        <v>3.3944444444444444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39">
        <f t="shared" si="2"/>
        <v>99.338816738816732</v>
      </c>
      <c r="AO33" s="14" t="s">
        <v>110</v>
      </c>
      <c r="AP33" s="15" t="s">
        <v>111</v>
      </c>
    </row>
    <row r="34" spans="1:42" customFormat="1" ht="47.25" x14ac:dyDescent="0.25">
      <c r="A34" s="38">
        <v>31</v>
      </c>
      <c r="B34" s="38">
        <v>29</v>
      </c>
      <c r="C34" s="38">
        <v>7</v>
      </c>
      <c r="D34" s="3" t="s">
        <v>23</v>
      </c>
      <c r="E34" s="4">
        <v>381633</v>
      </c>
      <c r="F34" s="5" t="s">
        <v>57</v>
      </c>
      <c r="G34" s="5" t="s">
        <v>58</v>
      </c>
      <c r="H34" s="37">
        <v>35878</v>
      </c>
      <c r="I34" s="6" t="s">
        <v>59</v>
      </c>
      <c r="J34" s="7" t="s">
        <v>27</v>
      </c>
      <c r="K34" s="8" t="s">
        <v>28</v>
      </c>
      <c r="L34" s="9">
        <v>49</v>
      </c>
      <c r="M34" s="10">
        <v>898</v>
      </c>
      <c r="N34" s="10">
        <v>1100</v>
      </c>
      <c r="O34" s="11">
        <f t="shared" si="0"/>
        <v>16.327272727272728</v>
      </c>
      <c r="P34" s="10">
        <v>903</v>
      </c>
      <c r="Q34" s="10">
        <v>1100</v>
      </c>
      <c r="R34" s="11">
        <f t="shared" si="1"/>
        <v>16.418181818181818</v>
      </c>
      <c r="S34" s="10">
        <v>419</v>
      </c>
      <c r="T34" s="10">
        <v>550</v>
      </c>
      <c r="U34" s="11">
        <f t="shared" si="3"/>
        <v>15.236363636363636</v>
      </c>
      <c r="V34" s="10" t="s">
        <v>29</v>
      </c>
      <c r="W34" s="10" t="s">
        <v>29</v>
      </c>
      <c r="X34" s="11">
        <v>0</v>
      </c>
      <c r="Y34" s="10"/>
      <c r="Z34" s="10"/>
      <c r="AA34" s="12"/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39">
        <f t="shared" si="2"/>
        <v>96.981818181818184</v>
      </c>
      <c r="AO34" s="14" t="s">
        <v>60</v>
      </c>
      <c r="AP34" s="15" t="s">
        <v>61</v>
      </c>
    </row>
    <row r="35" spans="1:42" customFormat="1" ht="63" x14ac:dyDescent="0.25">
      <c r="A35" s="38">
        <v>32</v>
      </c>
      <c r="B35" s="38">
        <v>30</v>
      </c>
      <c r="C35" s="38">
        <v>22</v>
      </c>
      <c r="D35" s="3" t="s">
        <v>23</v>
      </c>
      <c r="E35" s="4">
        <v>365526</v>
      </c>
      <c r="F35" s="5" t="s">
        <v>131</v>
      </c>
      <c r="G35" s="5" t="s">
        <v>132</v>
      </c>
      <c r="H35" s="37">
        <v>33277</v>
      </c>
      <c r="I35" s="6" t="s">
        <v>133</v>
      </c>
      <c r="J35" s="7" t="s">
        <v>27</v>
      </c>
      <c r="K35" s="8" t="s">
        <v>28</v>
      </c>
      <c r="L35" s="9">
        <v>42</v>
      </c>
      <c r="M35" s="10">
        <v>605</v>
      </c>
      <c r="N35" s="10">
        <v>900</v>
      </c>
      <c r="O35" s="11">
        <f t="shared" si="0"/>
        <v>13.444444444444445</v>
      </c>
      <c r="P35" s="10">
        <v>672</v>
      </c>
      <c r="Q35" s="10">
        <v>1100</v>
      </c>
      <c r="R35" s="11">
        <f t="shared" si="1"/>
        <v>12.218181818181819</v>
      </c>
      <c r="S35" s="10">
        <v>304</v>
      </c>
      <c r="T35" s="10">
        <v>550</v>
      </c>
      <c r="U35" s="11">
        <f t="shared" si="3"/>
        <v>11.054545454545455</v>
      </c>
      <c r="V35" s="10" t="s">
        <v>29</v>
      </c>
      <c r="W35" s="10" t="s">
        <v>29</v>
      </c>
      <c r="X35" s="11">
        <v>0</v>
      </c>
      <c r="Y35" s="10">
        <v>72</v>
      </c>
      <c r="Z35" s="10">
        <v>100</v>
      </c>
      <c r="AA35" s="12">
        <f t="shared" ref="AA35:AA41" si="4">Y35*20/Z35</f>
        <v>14.4</v>
      </c>
      <c r="AB35" s="10">
        <v>602</v>
      </c>
      <c r="AC35" s="10">
        <v>900</v>
      </c>
      <c r="AD35" s="11">
        <f>AB35*5/AC35</f>
        <v>3.3444444444444446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39">
        <f t="shared" si="2"/>
        <v>96.461616161616163</v>
      </c>
      <c r="AO35" s="14" t="s">
        <v>134</v>
      </c>
      <c r="AP35" s="15" t="s">
        <v>135</v>
      </c>
    </row>
    <row r="36" spans="1:42" customFormat="1" ht="47.25" x14ac:dyDescent="0.25">
      <c r="A36" s="38">
        <v>33</v>
      </c>
      <c r="B36" s="38">
        <v>31</v>
      </c>
      <c r="C36" s="38">
        <v>18</v>
      </c>
      <c r="D36" s="3" t="s">
        <v>23</v>
      </c>
      <c r="E36" s="4">
        <v>381631</v>
      </c>
      <c r="F36" s="5" t="s">
        <v>112</v>
      </c>
      <c r="G36" s="5" t="s">
        <v>113</v>
      </c>
      <c r="H36" s="37">
        <v>34344</v>
      </c>
      <c r="I36" s="6" t="s">
        <v>114</v>
      </c>
      <c r="J36" s="7" t="s">
        <v>27</v>
      </c>
      <c r="K36" s="8" t="s">
        <v>28</v>
      </c>
      <c r="L36" s="9">
        <v>46</v>
      </c>
      <c r="M36" s="10">
        <v>604</v>
      </c>
      <c r="N36" s="10">
        <v>1050</v>
      </c>
      <c r="O36" s="11">
        <f t="shared" ref="O36:O54" si="5">M36*20/N36</f>
        <v>11.504761904761905</v>
      </c>
      <c r="P36" s="10">
        <v>675</v>
      </c>
      <c r="Q36" s="10">
        <v>1100</v>
      </c>
      <c r="R36" s="11">
        <f t="shared" ref="R36:R54" si="6">P36*20/Q36</f>
        <v>12.272727272727273</v>
      </c>
      <c r="S36" s="10">
        <v>272</v>
      </c>
      <c r="T36" s="10">
        <v>550</v>
      </c>
      <c r="U36" s="11">
        <f t="shared" si="3"/>
        <v>9.8909090909090907</v>
      </c>
      <c r="V36" s="10" t="s">
        <v>29</v>
      </c>
      <c r="W36" s="10" t="s">
        <v>29</v>
      </c>
      <c r="X36" s="11">
        <v>0</v>
      </c>
      <c r="Y36" s="10">
        <v>721</v>
      </c>
      <c r="Z36" s="10">
        <v>1100</v>
      </c>
      <c r="AA36" s="12">
        <f t="shared" si="4"/>
        <v>13.109090909090909</v>
      </c>
      <c r="AB36" s="10">
        <v>1234</v>
      </c>
      <c r="AC36" s="10">
        <v>1800</v>
      </c>
      <c r="AD36" s="11">
        <f>AB36*5/AC36</f>
        <v>3.4277777777777776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9">
        <f t="shared" ref="AN36:AN56" si="7">L36+O36+R36+U36+X36+AA36+AD36+AG36+AJ36+AM36</f>
        <v>96.20526695526695</v>
      </c>
      <c r="AO36" s="14" t="s">
        <v>115</v>
      </c>
      <c r="AP36" s="15" t="s">
        <v>116</v>
      </c>
    </row>
    <row r="37" spans="1:42" customFormat="1" ht="63" x14ac:dyDescent="0.25">
      <c r="A37" s="38">
        <v>34</v>
      </c>
      <c r="B37" s="38">
        <v>32</v>
      </c>
      <c r="C37" s="38">
        <v>19</v>
      </c>
      <c r="D37" s="3" t="s">
        <v>23</v>
      </c>
      <c r="E37" s="4">
        <v>381378</v>
      </c>
      <c r="F37" s="5" t="s">
        <v>117</v>
      </c>
      <c r="G37" s="5" t="s">
        <v>118</v>
      </c>
      <c r="H37" s="37">
        <v>34700</v>
      </c>
      <c r="I37" s="6" t="s">
        <v>119</v>
      </c>
      <c r="J37" s="7" t="s">
        <v>27</v>
      </c>
      <c r="K37" s="8" t="s">
        <v>28</v>
      </c>
      <c r="L37" s="9">
        <v>44</v>
      </c>
      <c r="M37" s="10">
        <v>721</v>
      </c>
      <c r="N37" s="10">
        <v>1050</v>
      </c>
      <c r="O37" s="11">
        <f t="shared" si="5"/>
        <v>13.733333333333333</v>
      </c>
      <c r="P37" s="10">
        <v>718</v>
      </c>
      <c r="Q37" s="10">
        <v>1100</v>
      </c>
      <c r="R37" s="11">
        <f t="shared" si="6"/>
        <v>13.054545454545455</v>
      </c>
      <c r="S37" s="10">
        <v>310</v>
      </c>
      <c r="T37" s="10">
        <v>550</v>
      </c>
      <c r="U37" s="11">
        <f t="shared" si="3"/>
        <v>11.272727272727273</v>
      </c>
      <c r="V37" s="10" t="s">
        <v>29</v>
      </c>
      <c r="W37" s="10" t="s">
        <v>29</v>
      </c>
      <c r="X37" s="11">
        <v>0</v>
      </c>
      <c r="Y37" s="10">
        <v>604</v>
      </c>
      <c r="Z37" s="10">
        <v>1200</v>
      </c>
      <c r="AA37" s="12">
        <f t="shared" si="4"/>
        <v>10.066666666666666</v>
      </c>
      <c r="AB37" s="10">
        <v>1327</v>
      </c>
      <c r="AC37" s="10">
        <v>1800</v>
      </c>
      <c r="AD37" s="11">
        <f>AB37*5/AC37</f>
        <v>3.6861111111111109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39">
        <f t="shared" si="7"/>
        <v>95.813383838383842</v>
      </c>
      <c r="AO37" s="14" t="s">
        <v>120</v>
      </c>
      <c r="AP37" s="15" t="s">
        <v>121</v>
      </c>
    </row>
    <row r="38" spans="1:42" customFormat="1" ht="47.25" x14ac:dyDescent="0.25">
      <c r="A38" s="38">
        <v>35</v>
      </c>
      <c r="B38" s="38">
        <v>33</v>
      </c>
      <c r="C38" s="38">
        <v>20</v>
      </c>
      <c r="D38" s="3" t="s">
        <v>23</v>
      </c>
      <c r="E38" s="4">
        <v>381703</v>
      </c>
      <c r="F38" s="5" t="s">
        <v>122</v>
      </c>
      <c r="G38" s="5" t="s">
        <v>123</v>
      </c>
      <c r="H38" s="37">
        <v>35920</v>
      </c>
      <c r="I38" s="6" t="s">
        <v>124</v>
      </c>
      <c r="J38" s="7" t="s">
        <v>27</v>
      </c>
      <c r="K38" s="8" t="s">
        <v>28</v>
      </c>
      <c r="L38" s="9">
        <v>41</v>
      </c>
      <c r="M38" s="10">
        <v>772</v>
      </c>
      <c r="N38" s="10">
        <v>1100</v>
      </c>
      <c r="O38" s="11">
        <f t="shared" si="5"/>
        <v>14.036363636363637</v>
      </c>
      <c r="P38" s="10">
        <v>657</v>
      </c>
      <c r="Q38" s="10">
        <v>1100</v>
      </c>
      <c r="R38" s="11">
        <f t="shared" si="6"/>
        <v>11.945454545454545</v>
      </c>
      <c r="S38" s="10">
        <v>330</v>
      </c>
      <c r="T38" s="10">
        <v>550</v>
      </c>
      <c r="U38" s="11">
        <f t="shared" si="3"/>
        <v>12</v>
      </c>
      <c r="V38" s="10" t="s">
        <v>29</v>
      </c>
      <c r="W38" s="10" t="s">
        <v>29</v>
      </c>
      <c r="X38" s="11">
        <v>0</v>
      </c>
      <c r="Y38" s="10">
        <v>2004</v>
      </c>
      <c r="Z38" s="10">
        <v>2400</v>
      </c>
      <c r="AA38" s="12">
        <f t="shared" si="4"/>
        <v>16.7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9">
        <f t="shared" si="7"/>
        <v>95.681818181818187</v>
      </c>
      <c r="AO38" s="14" t="s">
        <v>125</v>
      </c>
      <c r="AP38" s="15" t="s">
        <v>126</v>
      </c>
    </row>
    <row r="39" spans="1:42" customFormat="1" ht="63" x14ac:dyDescent="0.25">
      <c r="A39" s="38">
        <v>36</v>
      </c>
      <c r="B39" s="38">
        <v>34</v>
      </c>
      <c r="C39" s="38">
        <v>21</v>
      </c>
      <c r="D39" s="3" t="s">
        <v>23</v>
      </c>
      <c r="E39" s="4">
        <v>381179</v>
      </c>
      <c r="F39" s="5" t="s">
        <v>127</v>
      </c>
      <c r="G39" s="5" t="s">
        <v>128</v>
      </c>
      <c r="H39" s="37">
        <v>34224</v>
      </c>
      <c r="I39" s="6" t="s">
        <v>129</v>
      </c>
      <c r="J39" s="7" t="s">
        <v>27</v>
      </c>
      <c r="K39" s="8" t="s">
        <v>28</v>
      </c>
      <c r="L39" s="9">
        <v>45</v>
      </c>
      <c r="M39" s="10">
        <v>740</v>
      </c>
      <c r="N39" s="10">
        <v>1050</v>
      </c>
      <c r="O39" s="11">
        <f t="shared" si="5"/>
        <v>14.095238095238095</v>
      </c>
      <c r="P39" s="10">
        <v>676</v>
      </c>
      <c r="Q39" s="10">
        <v>1100</v>
      </c>
      <c r="R39" s="11">
        <f t="shared" si="6"/>
        <v>12.290909090909091</v>
      </c>
      <c r="S39" s="10">
        <v>281</v>
      </c>
      <c r="T39" s="10">
        <v>550</v>
      </c>
      <c r="U39" s="11">
        <f t="shared" si="3"/>
        <v>10.218181818181819</v>
      </c>
      <c r="V39" s="10" t="s">
        <v>29</v>
      </c>
      <c r="W39" s="10" t="s">
        <v>29</v>
      </c>
      <c r="X39" s="11">
        <v>0</v>
      </c>
      <c r="Y39" s="10">
        <v>703</v>
      </c>
      <c r="Z39" s="10">
        <v>1200</v>
      </c>
      <c r="AA39" s="12">
        <f t="shared" si="4"/>
        <v>11.716666666666667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39">
        <f t="shared" si="7"/>
        <v>93.320995670995671</v>
      </c>
      <c r="AO39" s="14" t="s">
        <v>30</v>
      </c>
      <c r="AP39" s="15" t="s">
        <v>130</v>
      </c>
    </row>
    <row r="40" spans="1:42" customFormat="1" ht="47.25" x14ac:dyDescent="0.25">
      <c r="A40" s="38">
        <v>37</v>
      </c>
      <c r="B40" s="38">
        <v>35</v>
      </c>
      <c r="C40" s="38">
        <v>23</v>
      </c>
      <c r="D40" s="3" t="s">
        <v>23</v>
      </c>
      <c r="E40" s="4">
        <v>380161</v>
      </c>
      <c r="F40" s="5" t="s">
        <v>136</v>
      </c>
      <c r="G40" s="5" t="s">
        <v>137</v>
      </c>
      <c r="H40" s="37">
        <v>31478</v>
      </c>
      <c r="I40" s="6" t="s">
        <v>138</v>
      </c>
      <c r="J40" s="7" t="s">
        <v>27</v>
      </c>
      <c r="K40" s="8" t="s">
        <v>28</v>
      </c>
      <c r="L40" s="9">
        <v>43</v>
      </c>
      <c r="M40" s="10">
        <v>423</v>
      </c>
      <c r="N40" s="10">
        <v>850</v>
      </c>
      <c r="O40" s="11">
        <f t="shared" si="5"/>
        <v>9.9529411764705884</v>
      </c>
      <c r="P40" s="10">
        <v>647</v>
      </c>
      <c r="Q40" s="10">
        <v>1100</v>
      </c>
      <c r="R40" s="11">
        <f t="shared" si="6"/>
        <v>11.763636363636364</v>
      </c>
      <c r="S40" s="10">
        <v>350</v>
      </c>
      <c r="T40" s="10">
        <v>550</v>
      </c>
      <c r="U40" s="11">
        <f t="shared" si="3"/>
        <v>12.727272727272727</v>
      </c>
      <c r="V40" s="10" t="s">
        <v>29</v>
      </c>
      <c r="W40" s="10" t="s">
        <v>29</v>
      </c>
      <c r="X40" s="11">
        <v>0</v>
      </c>
      <c r="Y40" s="10">
        <v>650</v>
      </c>
      <c r="Z40" s="10">
        <v>1100</v>
      </c>
      <c r="AA40" s="12">
        <f t="shared" si="4"/>
        <v>11.818181818181818</v>
      </c>
      <c r="AB40" s="10">
        <v>615</v>
      </c>
      <c r="AC40" s="10">
        <v>900</v>
      </c>
      <c r="AD40" s="11">
        <f>AB40*5/AC40</f>
        <v>3.4166666666666665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9">
        <f t="shared" si="7"/>
        <v>92.678698752228158</v>
      </c>
      <c r="AO40" s="14" t="s">
        <v>139</v>
      </c>
      <c r="AP40" s="15" t="s">
        <v>140</v>
      </c>
    </row>
    <row r="41" spans="1:42" customFormat="1" ht="63" x14ac:dyDescent="0.25">
      <c r="A41" s="38">
        <v>38</v>
      </c>
      <c r="B41" s="38">
        <v>36</v>
      </c>
      <c r="C41" s="38">
        <v>28</v>
      </c>
      <c r="D41" s="3" t="s">
        <v>23</v>
      </c>
      <c r="E41" s="4">
        <v>357250</v>
      </c>
      <c r="F41" s="5" t="s">
        <v>160</v>
      </c>
      <c r="G41" s="5" t="s">
        <v>161</v>
      </c>
      <c r="H41" s="37">
        <v>29314</v>
      </c>
      <c r="I41" s="6" t="s">
        <v>162</v>
      </c>
      <c r="J41" s="7" t="s">
        <v>27</v>
      </c>
      <c r="K41" s="8" t="s">
        <v>28</v>
      </c>
      <c r="L41" s="9">
        <v>45</v>
      </c>
      <c r="M41" s="10">
        <v>380</v>
      </c>
      <c r="N41" s="10">
        <v>850</v>
      </c>
      <c r="O41" s="11">
        <f t="shared" si="5"/>
        <v>8.9411764705882355</v>
      </c>
      <c r="P41" s="10">
        <v>509</v>
      </c>
      <c r="Q41" s="10">
        <v>1100</v>
      </c>
      <c r="R41" s="11">
        <f t="shared" si="6"/>
        <v>9.254545454545454</v>
      </c>
      <c r="S41" s="10">
        <v>641</v>
      </c>
      <c r="T41" s="10">
        <v>1100</v>
      </c>
      <c r="U41" s="11">
        <f t="shared" si="3"/>
        <v>11.654545454545454</v>
      </c>
      <c r="V41" s="10" t="s">
        <v>29</v>
      </c>
      <c r="W41" s="10" t="s">
        <v>29</v>
      </c>
      <c r="X41" s="11">
        <v>0</v>
      </c>
      <c r="Y41" s="10">
        <v>635</v>
      </c>
      <c r="Z41" s="10">
        <v>1100</v>
      </c>
      <c r="AA41" s="12">
        <f t="shared" si="4"/>
        <v>11.545454545454545</v>
      </c>
      <c r="AB41" s="10">
        <v>519</v>
      </c>
      <c r="AC41" s="10">
        <v>1000</v>
      </c>
      <c r="AD41" s="11">
        <f>AB41*5/AC41</f>
        <v>2.5950000000000002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9">
        <f t="shared" si="7"/>
        <v>88.990721925133684</v>
      </c>
      <c r="AO41" s="14" t="s">
        <v>163</v>
      </c>
      <c r="AP41" s="15" t="s">
        <v>164</v>
      </c>
    </row>
    <row r="42" spans="1:42" customFormat="1" ht="47.25" x14ac:dyDescent="0.25">
      <c r="A42" s="38">
        <v>39</v>
      </c>
      <c r="B42" s="38">
        <v>37</v>
      </c>
      <c r="C42" s="38">
        <v>27</v>
      </c>
      <c r="D42" s="3" t="s">
        <v>23</v>
      </c>
      <c r="E42" s="4">
        <v>382863</v>
      </c>
      <c r="F42" s="5" t="s">
        <v>155</v>
      </c>
      <c r="G42" s="5" t="s">
        <v>156</v>
      </c>
      <c r="H42" s="37">
        <v>35499</v>
      </c>
      <c r="I42" s="6" t="s">
        <v>157</v>
      </c>
      <c r="J42" s="7" t="s">
        <v>27</v>
      </c>
      <c r="K42" s="8" t="s">
        <v>28</v>
      </c>
      <c r="L42" s="9">
        <v>49</v>
      </c>
      <c r="M42" s="10">
        <v>897</v>
      </c>
      <c r="N42" s="10">
        <v>1100</v>
      </c>
      <c r="O42" s="11">
        <f t="shared" si="5"/>
        <v>16.309090909090909</v>
      </c>
      <c r="P42" s="10">
        <v>651</v>
      </c>
      <c r="Q42" s="10">
        <v>1100</v>
      </c>
      <c r="R42" s="11">
        <f t="shared" si="6"/>
        <v>11.836363636363636</v>
      </c>
      <c r="S42" s="10">
        <v>324</v>
      </c>
      <c r="T42" s="10">
        <v>550</v>
      </c>
      <c r="U42" s="11">
        <f t="shared" si="3"/>
        <v>11.781818181818181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9">
        <f t="shared" si="7"/>
        <v>88.927272727272737</v>
      </c>
      <c r="AO42" s="14" t="s">
        <v>158</v>
      </c>
      <c r="AP42" s="15" t="s">
        <v>159</v>
      </c>
    </row>
    <row r="43" spans="1:42" customFormat="1" ht="47.25" x14ac:dyDescent="0.25">
      <c r="A43" s="38">
        <v>40</v>
      </c>
      <c r="B43" s="38">
        <v>38</v>
      </c>
      <c r="C43" s="38">
        <v>30</v>
      </c>
      <c r="D43" s="3" t="s">
        <v>23</v>
      </c>
      <c r="E43" s="4">
        <v>381779</v>
      </c>
      <c r="F43" s="5" t="s">
        <v>170</v>
      </c>
      <c r="G43" s="5" t="s">
        <v>171</v>
      </c>
      <c r="H43" s="37">
        <v>35886</v>
      </c>
      <c r="I43" s="6" t="s">
        <v>172</v>
      </c>
      <c r="J43" s="7" t="s">
        <v>27</v>
      </c>
      <c r="K43" s="8" t="s">
        <v>28</v>
      </c>
      <c r="L43" s="9">
        <v>53</v>
      </c>
      <c r="M43" s="10">
        <v>729</v>
      </c>
      <c r="N43" s="10">
        <v>1100</v>
      </c>
      <c r="O43" s="11">
        <f t="shared" si="5"/>
        <v>13.254545454545454</v>
      </c>
      <c r="P43" s="10">
        <v>643</v>
      </c>
      <c r="Q43" s="10">
        <v>1100</v>
      </c>
      <c r="R43" s="11">
        <f t="shared" si="6"/>
        <v>11.690909090909091</v>
      </c>
      <c r="S43" s="10">
        <v>257</v>
      </c>
      <c r="T43" s="10">
        <v>550</v>
      </c>
      <c r="U43" s="11">
        <f t="shared" si="3"/>
        <v>9.3454545454545457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9">
        <f t="shared" si="7"/>
        <v>87.290909090909082</v>
      </c>
      <c r="AO43" s="14" t="s">
        <v>173</v>
      </c>
      <c r="AP43" s="15" t="s">
        <v>174</v>
      </c>
    </row>
    <row r="44" spans="1:42" customFormat="1" ht="47.25" x14ac:dyDescent="0.25">
      <c r="A44" s="38">
        <v>41</v>
      </c>
      <c r="B44" s="38">
        <v>39</v>
      </c>
      <c r="C44" s="38">
        <v>32</v>
      </c>
      <c r="D44" s="3" t="s">
        <v>23</v>
      </c>
      <c r="E44" s="4">
        <v>380164</v>
      </c>
      <c r="F44" s="5" t="s">
        <v>180</v>
      </c>
      <c r="G44" s="5" t="s">
        <v>181</v>
      </c>
      <c r="H44" s="37">
        <v>32509</v>
      </c>
      <c r="I44" s="6" t="s">
        <v>182</v>
      </c>
      <c r="J44" s="7" t="s">
        <v>27</v>
      </c>
      <c r="K44" s="8" t="s">
        <v>28</v>
      </c>
      <c r="L44" s="9">
        <v>40</v>
      </c>
      <c r="M44" s="10">
        <v>554</v>
      </c>
      <c r="N44" s="10">
        <v>1050</v>
      </c>
      <c r="O44" s="11">
        <f t="shared" si="5"/>
        <v>10.552380952380952</v>
      </c>
      <c r="P44" s="10">
        <v>670</v>
      </c>
      <c r="Q44" s="10">
        <v>1100</v>
      </c>
      <c r="R44" s="11">
        <f t="shared" si="6"/>
        <v>12.181818181818182</v>
      </c>
      <c r="S44" s="10">
        <v>261</v>
      </c>
      <c r="T44" s="10">
        <v>550</v>
      </c>
      <c r="U44" s="11">
        <f t="shared" si="3"/>
        <v>9.4909090909090903</v>
      </c>
      <c r="V44" s="10" t="s">
        <v>29</v>
      </c>
      <c r="W44" s="10" t="s">
        <v>29</v>
      </c>
      <c r="X44" s="11">
        <v>0</v>
      </c>
      <c r="Y44" s="10">
        <v>620</v>
      </c>
      <c r="Z44" s="10">
        <v>1100</v>
      </c>
      <c r="AA44" s="12">
        <f>Y44*20/Z44</f>
        <v>11.272727272727273</v>
      </c>
      <c r="AB44" s="10">
        <v>589</v>
      </c>
      <c r="AC44" s="10">
        <v>900</v>
      </c>
      <c r="AD44" s="11">
        <f>AB44*5/AC44</f>
        <v>3.2722222222222221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39">
        <f t="shared" si="7"/>
        <v>86.770057720057721</v>
      </c>
      <c r="AO44" s="14" t="s">
        <v>115</v>
      </c>
      <c r="AP44" s="15" t="s">
        <v>183</v>
      </c>
    </row>
    <row r="45" spans="1:42" customFormat="1" ht="63" x14ac:dyDescent="0.25">
      <c r="A45" s="38">
        <v>42</v>
      </c>
      <c r="B45" s="38">
        <v>40</v>
      </c>
      <c r="C45" s="38">
        <v>34</v>
      </c>
      <c r="D45" s="3" t="s">
        <v>23</v>
      </c>
      <c r="E45" s="4">
        <v>367330</v>
      </c>
      <c r="F45" s="5" t="s">
        <v>189</v>
      </c>
      <c r="G45" s="5" t="s">
        <v>190</v>
      </c>
      <c r="H45" s="37">
        <v>32235</v>
      </c>
      <c r="I45" s="6" t="s">
        <v>191</v>
      </c>
      <c r="J45" s="7" t="s">
        <v>27</v>
      </c>
      <c r="K45" s="8" t="s">
        <v>28</v>
      </c>
      <c r="L45" s="9">
        <v>43</v>
      </c>
      <c r="M45" s="10">
        <v>570</v>
      </c>
      <c r="N45" s="10">
        <v>1050</v>
      </c>
      <c r="O45" s="11">
        <f t="shared" si="5"/>
        <v>10.857142857142858</v>
      </c>
      <c r="P45" s="10">
        <v>587</v>
      </c>
      <c r="Q45" s="10">
        <v>1100</v>
      </c>
      <c r="R45" s="11">
        <f t="shared" si="6"/>
        <v>10.672727272727272</v>
      </c>
      <c r="S45" s="10">
        <v>311</v>
      </c>
      <c r="T45" s="10">
        <v>550</v>
      </c>
      <c r="U45" s="11">
        <f t="shared" si="3"/>
        <v>11.309090909090909</v>
      </c>
      <c r="V45" s="10" t="s">
        <v>29</v>
      </c>
      <c r="W45" s="10" t="s">
        <v>29</v>
      </c>
      <c r="X45" s="11">
        <v>0</v>
      </c>
      <c r="Y45" s="10">
        <v>541</v>
      </c>
      <c r="Z45" s="10">
        <v>1100</v>
      </c>
      <c r="AA45" s="12">
        <f>Y45*20/Z45</f>
        <v>9.836363636363636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9">
        <f t="shared" si="7"/>
        <v>85.675324675324674</v>
      </c>
      <c r="AO45" s="14" t="s">
        <v>192</v>
      </c>
      <c r="AP45" s="15" t="s">
        <v>193</v>
      </c>
    </row>
    <row r="46" spans="1:42" customFormat="1" ht="47.25" x14ac:dyDescent="0.25">
      <c r="A46" s="38">
        <v>43</v>
      </c>
      <c r="B46" s="38">
        <v>41</v>
      </c>
      <c r="C46" s="38">
        <v>36</v>
      </c>
      <c r="D46" s="3" t="s">
        <v>23</v>
      </c>
      <c r="E46" s="4">
        <v>381371</v>
      </c>
      <c r="F46" s="5" t="s">
        <v>198</v>
      </c>
      <c r="G46" s="5" t="s">
        <v>199</v>
      </c>
      <c r="H46" s="37">
        <v>34809</v>
      </c>
      <c r="I46" s="6" t="s">
        <v>200</v>
      </c>
      <c r="J46" s="7" t="s">
        <v>27</v>
      </c>
      <c r="K46" s="8" t="s">
        <v>28</v>
      </c>
      <c r="L46" s="9">
        <v>52</v>
      </c>
      <c r="M46" s="10">
        <v>528</v>
      </c>
      <c r="N46" s="10">
        <v>1050</v>
      </c>
      <c r="O46" s="11">
        <f t="shared" si="5"/>
        <v>10.057142857142857</v>
      </c>
      <c r="P46" s="10">
        <v>510</v>
      </c>
      <c r="Q46" s="10">
        <v>1100</v>
      </c>
      <c r="R46" s="11">
        <f t="shared" si="6"/>
        <v>9.2727272727272734</v>
      </c>
      <c r="S46" s="10">
        <v>652</v>
      </c>
      <c r="T46" s="10">
        <v>1000</v>
      </c>
      <c r="U46" s="11">
        <f t="shared" si="3"/>
        <v>13.04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39">
        <f t="shared" si="7"/>
        <v>84.369870129870122</v>
      </c>
      <c r="AO46" s="14" t="s">
        <v>201</v>
      </c>
      <c r="AP46" s="15" t="s">
        <v>202</v>
      </c>
    </row>
    <row r="47" spans="1:42" customFormat="1" ht="47.25" x14ac:dyDescent="0.25">
      <c r="A47" s="38">
        <v>44</v>
      </c>
      <c r="B47" s="38">
        <v>43</v>
      </c>
      <c r="C47" s="38">
        <v>39</v>
      </c>
      <c r="D47" s="3" t="s">
        <v>23</v>
      </c>
      <c r="E47" s="4">
        <v>381532</v>
      </c>
      <c r="F47" s="5" t="s">
        <v>213</v>
      </c>
      <c r="G47" s="5" t="s">
        <v>214</v>
      </c>
      <c r="H47" s="37">
        <v>35782</v>
      </c>
      <c r="I47" s="6" t="s">
        <v>215</v>
      </c>
      <c r="J47" s="7" t="s">
        <v>27</v>
      </c>
      <c r="K47" s="8" t="s">
        <v>28</v>
      </c>
      <c r="L47" s="9">
        <v>42</v>
      </c>
      <c r="M47" s="10">
        <v>762</v>
      </c>
      <c r="N47" s="10">
        <v>1050</v>
      </c>
      <c r="O47" s="11">
        <f t="shared" si="5"/>
        <v>14.514285714285714</v>
      </c>
      <c r="P47" s="10">
        <v>596</v>
      </c>
      <c r="Q47" s="10">
        <v>1100</v>
      </c>
      <c r="R47" s="11">
        <f t="shared" si="6"/>
        <v>10.836363636363636</v>
      </c>
      <c r="S47" s="10">
        <v>860</v>
      </c>
      <c r="T47" s="10">
        <v>1300</v>
      </c>
      <c r="U47" s="11">
        <f t="shared" si="3"/>
        <v>13.23076923076923</v>
      </c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9">
        <f t="shared" si="7"/>
        <v>80.581418581418575</v>
      </c>
      <c r="AO47" s="14" t="s">
        <v>216</v>
      </c>
      <c r="AP47" s="15" t="s">
        <v>217</v>
      </c>
    </row>
    <row r="48" spans="1:42" customFormat="1" ht="47.25" x14ac:dyDescent="0.25">
      <c r="A48" s="38">
        <v>45</v>
      </c>
      <c r="B48" s="38">
        <v>44</v>
      </c>
      <c r="C48" s="38">
        <v>41</v>
      </c>
      <c r="D48" s="3" t="s">
        <v>23</v>
      </c>
      <c r="E48" s="4">
        <v>381279</v>
      </c>
      <c r="F48" s="5" t="s">
        <v>223</v>
      </c>
      <c r="G48" s="5" t="s">
        <v>224</v>
      </c>
      <c r="H48" s="37">
        <v>34427</v>
      </c>
      <c r="I48" s="6" t="s">
        <v>225</v>
      </c>
      <c r="J48" s="7" t="s">
        <v>27</v>
      </c>
      <c r="K48" s="8" t="s">
        <v>28</v>
      </c>
      <c r="L48" s="9">
        <v>44</v>
      </c>
      <c r="M48" s="10">
        <v>603</v>
      </c>
      <c r="N48" s="10">
        <v>1050</v>
      </c>
      <c r="O48" s="11">
        <f t="shared" si="5"/>
        <v>11.485714285714286</v>
      </c>
      <c r="P48" s="10">
        <v>657</v>
      </c>
      <c r="Q48" s="10">
        <v>1100</v>
      </c>
      <c r="R48" s="11">
        <f t="shared" si="6"/>
        <v>11.945454545454545</v>
      </c>
      <c r="S48" s="10">
        <v>290</v>
      </c>
      <c r="T48" s="10">
        <v>550</v>
      </c>
      <c r="U48" s="11">
        <f t="shared" si="3"/>
        <v>10.545454545454545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9">
        <f t="shared" si="7"/>
        <v>77.97662337662338</v>
      </c>
      <c r="AO48" s="14" t="s">
        <v>226</v>
      </c>
      <c r="AP48" s="15" t="s">
        <v>227</v>
      </c>
    </row>
    <row r="49" spans="1:42" customFormat="1" ht="47.25" x14ac:dyDescent="0.25">
      <c r="A49" s="38">
        <v>46</v>
      </c>
      <c r="B49" s="38">
        <v>45</v>
      </c>
      <c r="C49" s="38">
        <v>42</v>
      </c>
      <c r="D49" s="3" t="s">
        <v>23</v>
      </c>
      <c r="E49" s="4">
        <v>365660</v>
      </c>
      <c r="F49" s="5" t="s">
        <v>57</v>
      </c>
      <c r="G49" s="5" t="s">
        <v>228</v>
      </c>
      <c r="H49" s="37">
        <v>35169</v>
      </c>
      <c r="I49" s="6" t="s">
        <v>229</v>
      </c>
      <c r="J49" s="7" t="s">
        <v>27</v>
      </c>
      <c r="K49" s="8" t="s">
        <v>28</v>
      </c>
      <c r="L49" s="9">
        <v>40</v>
      </c>
      <c r="M49" s="10">
        <v>688</v>
      </c>
      <c r="N49" s="10">
        <v>1050</v>
      </c>
      <c r="O49" s="11">
        <f t="shared" si="5"/>
        <v>13.104761904761904</v>
      </c>
      <c r="P49" s="10">
        <v>712</v>
      </c>
      <c r="Q49" s="10">
        <v>1100</v>
      </c>
      <c r="R49" s="11">
        <f t="shared" si="6"/>
        <v>12.945454545454545</v>
      </c>
      <c r="S49" s="10">
        <v>315</v>
      </c>
      <c r="T49" s="10">
        <v>550</v>
      </c>
      <c r="U49" s="11">
        <f t="shared" si="3"/>
        <v>11.454545454545455</v>
      </c>
      <c r="V49" s="10" t="s">
        <v>29</v>
      </c>
      <c r="W49" s="10" t="s">
        <v>29</v>
      </c>
      <c r="X49" s="11">
        <v>0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39">
        <f t="shared" si="7"/>
        <v>77.504761904761907</v>
      </c>
      <c r="AO49" s="14" t="s">
        <v>230</v>
      </c>
      <c r="AP49" s="15" t="s">
        <v>231</v>
      </c>
    </row>
    <row r="50" spans="1:42" customFormat="1" ht="63" x14ac:dyDescent="0.25">
      <c r="A50" s="38">
        <v>47</v>
      </c>
      <c r="B50" s="38">
        <v>47</v>
      </c>
      <c r="C50" s="38">
        <v>43</v>
      </c>
      <c r="D50" s="3" t="s">
        <v>23</v>
      </c>
      <c r="E50" s="4">
        <v>381739</v>
      </c>
      <c r="F50" s="5" t="s">
        <v>232</v>
      </c>
      <c r="G50" s="5" t="s">
        <v>233</v>
      </c>
      <c r="H50" s="37">
        <v>35886</v>
      </c>
      <c r="I50" s="6" t="s">
        <v>234</v>
      </c>
      <c r="J50" s="7" t="s">
        <v>27</v>
      </c>
      <c r="K50" s="8" t="s">
        <v>28</v>
      </c>
      <c r="L50" s="9">
        <v>45</v>
      </c>
      <c r="M50" s="10">
        <v>633</v>
      </c>
      <c r="N50" s="10">
        <v>1100</v>
      </c>
      <c r="O50" s="11">
        <f t="shared" si="5"/>
        <v>11.50909090909091</v>
      </c>
      <c r="P50" s="10">
        <v>589</v>
      </c>
      <c r="Q50" s="10">
        <v>1100</v>
      </c>
      <c r="R50" s="11">
        <f t="shared" si="6"/>
        <v>10.709090909090909</v>
      </c>
      <c r="S50" s="10">
        <v>255</v>
      </c>
      <c r="T50" s="10">
        <v>550</v>
      </c>
      <c r="U50" s="11">
        <f t="shared" si="3"/>
        <v>9.2727272727272734</v>
      </c>
      <c r="V50" s="10" t="s">
        <v>29</v>
      </c>
      <c r="W50" s="10" t="s">
        <v>29</v>
      </c>
      <c r="X50" s="11">
        <v>0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39">
        <f t="shared" si="7"/>
        <v>76.490909090909099</v>
      </c>
      <c r="AO50" s="14" t="s">
        <v>235</v>
      </c>
      <c r="AP50" s="15" t="s">
        <v>236</v>
      </c>
    </row>
    <row r="51" spans="1:42" customFormat="1" ht="47.25" x14ac:dyDescent="0.25">
      <c r="A51" s="38">
        <v>48</v>
      </c>
      <c r="B51" s="38">
        <v>48</v>
      </c>
      <c r="C51" s="38">
        <v>44</v>
      </c>
      <c r="D51" s="3" t="s">
        <v>23</v>
      </c>
      <c r="E51" s="4">
        <v>381574</v>
      </c>
      <c r="F51" s="5" t="s">
        <v>237</v>
      </c>
      <c r="G51" s="5" t="s">
        <v>127</v>
      </c>
      <c r="H51" s="37">
        <v>36589</v>
      </c>
      <c r="I51" s="6" t="s">
        <v>238</v>
      </c>
      <c r="J51" s="7" t="s">
        <v>27</v>
      </c>
      <c r="K51" s="8" t="s">
        <v>28</v>
      </c>
      <c r="L51" s="9">
        <v>40</v>
      </c>
      <c r="M51" s="10">
        <v>564</v>
      </c>
      <c r="N51" s="10">
        <v>1100</v>
      </c>
      <c r="O51" s="11">
        <f t="shared" si="5"/>
        <v>10.254545454545454</v>
      </c>
      <c r="P51" s="10">
        <v>605</v>
      </c>
      <c r="Q51" s="10">
        <v>1100</v>
      </c>
      <c r="R51" s="11">
        <f t="shared" si="6"/>
        <v>11</v>
      </c>
      <c r="S51" s="10">
        <v>878</v>
      </c>
      <c r="T51" s="10">
        <v>1300</v>
      </c>
      <c r="U51" s="11">
        <f t="shared" si="3"/>
        <v>13.507692307692308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39">
        <f t="shared" si="7"/>
        <v>74.76223776223776</v>
      </c>
      <c r="AO51" s="14" t="s">
        <v>115</v>
      </c>
      <c r="AP51" s="15" t="s">
        <v>239</v>
      </c>
    </row>
    <row r="52" spans="1:42" customFormat="1" ht="47.25" x14ac:dyDescent="0.25">
      <c r="A52" s="38">
        <v>49</v>
      </c>
      <c r="B52" s="38">
        <v>49</v>
      </c>
      <c r="C52" s="38">
        <v>48</v>
      </c>
      <c r="D52" s="3" t="s">
        <v>23</v>
      </c>
      <c r="E52" s="4">
        <v>380233</v>
      </c>
      <c r="F52" s="5" t="s">
        <v>255</v>
      </c>
      <c r="G52" s="5" t="s">
        <v>256</v>
      </c>
      <c r="H52" s="37">
        <v>34701</v>
      </c>
      <c r="I52" s="6" t="s">
        <v>257</v>
      </c>
      <c r="J52" s="7" t="s">
        <v>27</v>
      </c>
      <c r="K52" s="8" t="s">
        <v>28</v>
      </c>
      <c r="L52" s="9">
        <v>43</v>
      </c>
      <c r="M52" s="10">
        <v>724</v>
      </c>
      <c r="N52" s="10">
        <v>1050</v>
      </c>
      <c r="O52" s="11">
        <f t="shared" si="5"/>
        <v>13.790476190476191</v>
      </c>
      <c r="P52" s="10">
        <v>668</v>
      </c>
      <c r="Q52" s="10">
        <v>1100</v>
      </c>
      <c r="R52" s="11">
        <f t="shared" si="6"/>
        <v>12.145454545454545</v>
      </c>
      <c r="S52" s="10" t="s">
        <v>29</v>
      </c>
      <c r="T52" s="10" t="s">
        <v>29</v>
      </c>
      <c r="U52" s="11">
        <v>0</v>
      </c>
      <c r="V52" s="10">
        <v>2.0299999999999998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39">
        <f t="shared" si="7"/>
        <v>68.935930735930739</v>
      </c>
      <c r="AO52" s="14" t="s">
        <v>258</v>
      </c>
      <c r="AP52" s="15" t="s">
        <v>259</v>
      </c>
    </row>
    <row r="53" spans="1:42" customFormat="1" ht="78.75" x14ac:dyDescent="0.25">
      <c r="A53" s="38">
        <v>50</v>
      </c>
      <c r="B53" s="38">
        <v>50</v>
      </c>
      <c r="C53" s="38">
        <v>49</v>
      </c>
      <c r="D53" s="3" t="s">
        <v>23</v>
      </c>
      <c r="E53" s="4">
        <v>358152</v>
      </c>
      <c r="F53" s="5" t="s">
        <v>260</v>
      </c>
      <c r="G53" s="5" t="s">
        <v>261</v>
      </c>
      <c r="H53" s="37">
        <v>35796</v>
      </c>
      <c r="I53" s="6" t="s">
        <v>262</v>
      </c>
      <c r="J53" s="7" t="s">
        <v>27</v>
      </c>
      <c r="K53" s="8" t="s">
        <v>28</v>
      </c>
      <c r="L53" s="9">
        <v>44</v>
      </c>
      <c r="M53" s="10">
        <v>687</v>
      </c>
      <c r="N53" s="10">
        <v>1050</v>
      </c>
      <c r="O53" s="11">
        <f t="shared" si="5"/>
        <v>13.085714285714285</v>
      </c>
      <c r="P53" s="10">
        <v>572</v>
      </c>
      <c r="Q53" s="10">
        <v>1100</v>
      </c>
      <c r="R53" s="11">
        <f t="shared" si="6"/>
        <v>10.4</v>
      </c>
      <c r="S53" s="10" t="s">
        <v>29</v>
      </c>
      <c r="T53" s="10" t="s">
        <v>29</v>
      </c>
      <c r="U53" s="11">
        <v>0</v>
      </c>
      <c r="V53" s="10">
        <v>2.95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39">
        <f t="shared" si="7"/>
        <v>67.485714285714295</v>
      </c>
      <c r="AO53" s="14" t="s">
        <v>263</v>
      </c>
      <c r="AP53" s="15" t="s">
        <v>264</v>
      </c>
    </row>
    <row r="54" spans="1:42" customFormat="1" ht="47.25" x14ac:dyDescent="0.25">
      <c r="A54" s="38">
        <v>51</v>
      </c>
      <c r="B54" s="38">
        <v>51</v>
      </c>
      <c r="C54" s="38">
        <v>50</v>
      </c>
      <c r="D54" s="3" t="s">
        <v>23</v>
      </c>
      <c r="E54" s="4">
        <v>381699</v>
      </c>
      <c r="F54" s="5" t="s">
        <v>265</v>
      </c>
      <c r="G54" s="5" t="s">
        <v>266</v>
      </c>
      <c r="H54" s="37">
        <v>35893</v>
      </c>
      <c r="I54" s="6" t="s">
        <v>267</v>
      </c>
      <c r="J54" s="7" t="s">
        <v>27</v>
      </c>
      <c r="K54" s="8" t="s">
        <v>28</v>
      </c>
      <c r="L54" s="9">
        <v>40</v>
      </c>
      <c r="M54" s="10">
        <v>817</v>
      </c>
      <c r="N54" s="10">
        <v>1100</v>
      </c>
      <c r="O54" s="11">
        <f t="shared" si="5"/>
        <v>14.854545454545455</v>
      </c>
      <c r="P54" s="10">
        <v>678</v>
      </c>
      <c r="Q54" s="10">
        <v>1100</v>
      </c>
      <c r="R54" s="11">
        <f t="shared" si="6"/>
        <v>12.327272727272728</v>
      </c>
      <c r="S54" s="10" t="s">
        <v>29</v>
      </c>
      <c r="T54" s="10" t="s">
        <v>29</v>
      </c>
      <c r="U54" s="11">
        <v>0</v>
      </c>
      <c r="V54" s="10">
        <v>3.32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39">
        <f t="shared" si="7"/>
        <v>67.181818181818187</v>
      </c>
      <c r="AO54" s="14" t="s">
        <v>268</v>
      </c>
      <c r="AP54" s="15" t="s">
        <v>269</v>
      </c>
    </row>
    <row r="55" spans="1:42" customFormat="1" ht="63" x14ac:dyDescent="0.25">
      <c r="A55" s="38">
        <v>52</v>
      </c>
      <c r="B55" s="38">
        <v>52</v>
      </c>
      <c r="C55" s="38">
        <v>51</v>
      </c>
      <c r="D55" s="3" t="s">
        <v>23</v>
      </c>
      <c r="E55" s="4">
        <v>365950</v>
      </c>
      <c r="F55" s="5" t="s">
        <v>270</v>
      </c>
      <c r="G55" s="5" t="s">
        <v>271</v>
      </c>
      <c r="H55" s="37">
        <v>31107</v>
      </c>
      <c r="I55" s="6" t="s">
        <v>272</v>
      </c>
      <c r="J55" s="7" t="s">
        <v>27</v>
      </c>
      <c r="K55" s="8" t="s">
        <v>28</v>
      </c>
      <c r="L55" s="9">
        <v>40</v>
      </c>
      <c r="M55" s="10" t="s">
        <v>29</v>
      </c>
      <c r="N55" s="10" t="s">
        <v>29</v>
      </c>
      <c r="O55" s="11">
        <v>0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1773</v>
      </c>
      <c r="W55" s="10">
        <v>2900</v>
      </c>
      <c r="X55" s="11">
        <f>V55*40/W55</f>
        <v>24.455172413793104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39">
        <f t="shared" si="7"/>
        <v>64.455172413793107</v>
      </c>
      <c r="AO55" s="14" t="s">
        <v>273</v>
      </c>
      <c r="AP55" s="15" t="s">
        <v>274</v>
      </c>
    </row>
    <row r="56" spans="1:42" customFormat="1" ht="47.25" x14ac:dyDescent="0.25">
      <c r="A56" s="38">
        <v>53</v>
      </c>
      <c r="B56" s="38">
        <v>53</v>
      </c>
      <c r="C56" s="38">
        <v>52</v>
      </c>
      <c r="D56" s="3" t="s">
        <v>23</v>
      </c>
      <c r="E56" s="4">
        <v>381390</v>
      </c>
      <c r="F56" s="5" t="s">
        <v>275</v>
      </c>
      <c r="G56" s="5" t="s">
        <v>276</v>
      </c>
      <c r="H56" s="37">
        <v>35311</v>
      </c>
      <c r="I56" s="6" t="s">
        <v>277</v>
      </c>
      <c r="J56" s="7" t="s">
        <v>27</v>
      </c>
      <c r="K56" s="8" t="s">
        <v>28</v>
      </c>
      <c r="L56" s="9">
        <v>40</v>
      </c>
      <c r="M56" s="10">
        <v>629</v>
      </c>
      <c r="N56" s="10">
        <v>1050</v>
      </c>
      <c r="O56" s="11">
        <f>M56*20/N56</f>
        <v>11.980952380952381</v>
      </c>
      <c r="P56" s="10">
        <v>571</v>
      </c>
      <c r="Q56" s="10">
        <v>1100</v>
      </c>
      <c r="R56" s="11">
        <f>P56*20/Q56</f>
        <v>10.381818181818181</v>
      </c>
      <c r="S56" s="10" t="s">
        <v>29</v>
      </c>
      <c r="T56" s="10" t="s">
        <v>29</v>
      </c>
      <c r="U56" s="11">
        <v>0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39">
        <f t="shared" si="7"/>
        <v>62.362770562770564</v>
      </c>
      <c r="AO56" s="14" t="s">
        <v>278</v>
      </c>
      <c r="AP56" s="15" t="s">
        <v>279</v>
      </c>
    </row>
    <row r="57" spans="1:42" x14ac:dyDescent="0.25">
      <c r="D57" s="16"/>
      <c r="E57" s="17"/>
      <c r="F57" s="18"/>
      <c r="G57" s="18"/>
      <c r="H57" s="18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</row>
    <row r="58" spans="1:42" x14ac:dyDescent="0.25">
      <c r="D58" s="16"/>
      <c r="E58" s="17"/>
      <c r="F58" s="18"/>
      <c r="G58" s="18"/>
      <c r="H58" s="18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</row>
    <row r="59" spans="1:42" x14ac:dyDescent="0.25">
      <c r="D59" s="16"/>
      <c r="E59" s="17"/>
      <c r="F59" s="18"/>
      <c r="G59" s="18"/>
      <c r="H59" s="18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</row>
    <row r="60" spans="1:42" x14ac:dyDescent="0.25"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2" x14ac:dyDescent="0.25"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2" x14ac:dyDescent="0.25"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2" x14ac:dyDescent="0.25"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2" x14ac:dyDescent="0.25"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4:42" x14ac:dyDescent="0.25"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4:42" x14ac:dyDescent="0.25"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4:42" x14ac:dyDescent="0.25">
      <c r="D67" s="16"/>
      <c r="E67" s="17"/>
      <c r="F67" s="18"/>
      <c r="G67" s="18"/>
      <c r="H67" s="18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22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30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18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</sheetData>
  <sortState ref="B4:AP56">
    <sortCondition descending="1" ref="AN4:AN56"/>
  </sortState>
  <mergeCells count="23">
    <mergeCell ref="S2:U2"/>
    <mergeCell ref="H2:H3"/>
    <mergeCell ref="J2:J3"/>
    <mergeCell ref="K2:K3"/>
    <mergeCell ref="L2:L3"/>
    <mergeCell ref="M2:O2"/>
    <mergeCell ref="P2:R2"/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33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MAINDAM</vt:lpstr>
      <vt:lpstr>'UC MAINDAM'!Print_Titles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2022-08-04T18:28:53Z</cp:lastPrinted>
  <dcterms:created xsi:type="dcterms:W3CDTF">2022-08-03T17:21:46Z</dcterms:created>
  <dcterms:modified xsi:type="dcterms:W3CDTF">2022-09-14T17:55:42Z</dcterms:modified>
</cp:coreProperties>
</file>