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MALOOK ABAD" sheetId="1" r:id="rId1"/>
  </sheets>
  <externalReferences>
    <externalReference r:id="rId2"/>
  </externalReferences>
  <definedNames>
    <definedName name="_xlnm._FilterDatabase" localSheetId="0" hidden="1">'UC MALOOK ABAD'!$D$3:$CH$33</definedName>
    <definedName name="_xlnm.Print_Titles" localSheetId="0">'UC MALOOK ABAD'!$2:$3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R8" i="1"/>
  <c r="O8" i="1"/>
  <c r="AN8" i="1" s="1"/>
  <c r="AO8" i="1" l="1"/>
  <c r="O24" i="1" l="1"/>
  <c r="R24" i="1"/>
  <c r="U24" i="1"/>
  <c r="U12" i="1"/>
  <c r="R12" i="1"/>
  <c r="O12" i="1"/>
  <c r="AN36" i="1" l="1"/>
  <c r="R35" i="1"/>
  <c r="O35" i="1"/>
  <c r="AN35" i="1" s="1"/>
  <c r="R34" i="1"/>
  <c r="O34" i="1"/>
  <c r="R33" i="1"/>
  <c r="O33" i="1"/>
  <c r="U32" i="1"/>
  <c r="R32" i="1"/>
  <c r="O32" i="1"/>
  <c r="R31" i="1"/>
  <c r="O31" i="1"/>
  <c r="AN31" i="1" s="1"/>
  <c r="R30" i="1"/>
  <c r="O30" i="1"/>
  <c r="R29" i="1"/>
  <c r="O29" i="1"/>
  <c r="AN29" i="1" s="1"/>
  <c r="R15" i="1"/>
  <c r="O15" i="1"/>
  <c r="AD21" i="1"/>
  <c r="U21" i="1"/>
  <c r="R21" i="1"/>
  <c r="O21" i="1"/>
  <c r="R13" i="1"/>
  <c r="O13" i="1"/>
  <c r="AJ28" i="1"/>
  <c r="R28" i="1"/>
  <c r="O28" i="1"/>
  <c r="AN28" i="1" s="1"/>
  <c r="R14" i="1"/>
  <c r="O14" i="1"/>
  <c r="R27" i="1"/>
  <c r="O27" i="1"/>
  <c r="AN27" i="1" s="1"/>
  <c r="R10" i="1"/>
  <c r="O10" i="1"/>
  <c r="AA26" i="1"/>
  <c r="U26" i="1"/>
  <c r="R26" i="1"/>
  <c r="O26" i="1"/>
  <c r="X25" i="1"/>
  <c r="R25" i="1"/>
  <c r="O25" i="1"/>
  <c r="AN25" i="1" s="1"/>
  <c r="R11" i="1"/>
  <c r="O11" i="1"/>
  <c r="U23" i="1"/>
  <c r="R23" i="1"/>
  <c r="O23" i="1"/>
  <c r="AA22" i="1"/>
  <c r="U22" i="1"/>
  <c r="R22" i="1"/>
  <c r="O22" i="1"/>
  <c r="R4" i="1"/>
  <c r="O4" i="1"/>
  <c r="R5" i="1"/>
  <c r="O5" i="1"/>
  <c r="AA20" i="1"/>
  <c r="U20" i="1"/>
  <c r="R20" i="1"/>
  <c r="O20" i="1"/>
  <c r="X19" i="1"/>
  <c r="R19" i="1"/>
  <c r="O19" i="1"/>
  <c r="AG18" i="1"/>
  <c r="AD18" i="1"/>
  <c r="AA18" i="1"/>
  <c r="U18" i="1"/>
  <c r="R18" i="1"/>
  <c r="O18" i="1"/>
  <c r="AG17" i="1"/>
  <c r="AD17" i="1"/>
  <c r="AA17" i="1"/>
  <c r="U17" i="1"/>
  <c r="R17" i="1"/>
  <c r="O17" i="1"/>
  <c r="AG16" i="1"/>
  <c r="AD16" i="1"/>
  <c r="AA16" i="1"/>
  <c r="U16" i="1"/>
  <c r="R16" i="1"/>
  <c r="O16" i="1"/>
  <c r="X9" i="1"/>
  <c r="R9" i="1"/>
  <c r="O9" i="1"/>
  <c r="AG6" i="1"/>
  <c r="AD6" i="1"/>
  <c r="AA6" i="1"/>
  <c r="U6" i="1"/>
  <c r="R6" i="1"/>
  <c r="O6" i="1"/>
  <c r="X7" i="1"/>
  <c r="R7" i="1"/>
  <c r="O7" i="1"/>
  <c r="AN11" i="1" l="1"/>
  <c r="AN4" i="1"/>
  <c r="AN9" i="1"/>
  <c r="AN7" i="1"/>
  <c r="AN30" i="1"/>
  <c r="AN16" i="1"/>
  <c r="AN19" i="1"/>
  <c r="AN22" i="1"/>
  <c r="AN13" i="1"/>
  <c r="AN18" i="1"/>
  <c r="AN33" i="1"/>
  <c r="AN6" i="1"/>
  <c r="AN20" i="1"/>
  <c r="AN23" i="1"/>
  <c r="AN26" i="1"/>
  <c r="AN21" i="1"/>
  <c r="AN32" i="1"/>
  <c r="AN17" i="1"/>
  <c r="AN5" i="1"/>
  <c r="AN10" i="1"/>
  <c r="AN14" i="1"/>
  <c r="AN15" i="1"/>
  <c r="AN34" i="1"/>
</calcChain>
</file>

<file path=xl/sharedStrings.xml><?xml version="1.0" encoding="utf-8"?>
<sst xmlns="http://schemas.openxmlformats.org/spreadsheetml/2006/main" count="667" uniqueCount="189">
  <si>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</si>
  <si>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</si>
  <si>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</si>
  <si>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</si>
  <si>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</si>
  <si>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</si>
  <si>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</si>
  <si>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</si>
  <si>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</si>
  <si>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</si>
  <si>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</si>
  <si>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</si>
  <si>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</si>
  <si>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</si>
  <si>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</si>
  <si>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</si>
  <si>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</si>
  <si>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</si>
  <si>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</si>
  <si>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</si>
  <si>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</si>
  <si>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</si>
  <si>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</si>
  <si>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MALOOK ABAD</t>
  </si>
  <si>
    <t>KASHIF SOHAIL</t>
  </si>
  <si>
    <t>SHAMSULLAH KHAN</t>
  </si>
  <si>
    <t>1560703675959</t>
  </si>
  <si>
    <t>Male</t>
  </si>
  <si>
    <t>SWAT</t>
  </si>
  <si>
    <t>NULL</t>
  </si>
  <si>
    <t>Malookabad Mingora Swat</t>
  </si>
  <si>
    <t>3417704244</t>
  </si>
  <si>
    <t>IBRAR HUSSAIN</t>
  </si>
  <si>
    <t>FAZAL KHALIQ</t>
  </si>
  <si>
    <t>1560294391459</t>
  </si>
  <si>
    <t>Malook Abad mingora swat</t>
  </si>
  <si>
    <t>3469488955</t>
  </si>
  <si>
    <t>INAM KHAN</t>
  </si>
  <si>
    <t>NAIMAT ALI</t>
  </si>
  <si>
    <t>1560244723401</t>
  </si>
  <si>
    <t>Malookabad mingorah swat</t>
  </si>
  <si>
    <t>3129749922</t>
  </si>
  <si>
    <t>ISMAIL AHMAD</t>
  </si>
  <si>
    <t>ABDUL LATIF</t>
  </si>
  <si>
    <t>1560291018407</t>
  </si>
  <si>
    <t>Dubai perfume center near shah rawan plaza mingora swat</t>
  </si>
  <si>
    <t>3459252404</t>
  </si>
  <si>
    <t>LIAQAT ALI</t>
  </si>
  <si>
    <t>ZAFAR ALI</t>
  </si>
  <si>
    <t>1560203564787</t>
  </si>
  <si>
    <t>Moh qazi baba raja abad</t>
  </si>
  <si>
    <t>3339479916</t>
  </si>
  <si>
    <t>IRFAN</t>
  </si>
  <si>
    <t>MOHAMMAD KARAM</t>
  </si>
  <si>
    <t>1560703452019</t>
  </si>
  <si>
    <t>Raja abad qazi baba Mingora swat</t>
  </si>
  <si>
    <t>3449546254</t>
  </si>
  <si>
    <t>JAWAD ALI SHAH</t>
  </si>
  <si>
    <t>MUHAMMAD ZAHIR SHAH</t>
  </si>
  <si>
    <t>3740579640577</t>
  </si>
  <si>
    <t>Mohala Malookabad Post Office Babuzai Mingora Swat</t>
  </si>
  <si>
    <t>3125412614</t>
  </si>
  <si>
    <t>BAKHTIMRAN</t>
  </si>
  <si>
    <t>JAMSHAID KHAN</t>
  </si>
  <si>
    <t>1560218074243</t>
  </si>
  <si>
    <t>mohallah malook abad mingora district swat</t>
  </si>
  <si>
    <t>3450206242</t>
  </si>
  <si>
    <t>MAAZ AHMAD</t>
  </si>
  <si>
    <t>SHEIKH MOHAMMAD GHANI</t>
  </si>
  <si>
    <t>1560209122883</t>
  </si>
  <si>
    <t>mohalla muhammad gul shaheed mingora swat</t>
  </si>
  <si>
    <t>3434989795</t>
  </si>
  <si>
    <t>SAFIULLAH MUSSA</t>
  </si>
  <si>
    <t>MUSSA KHAN</t>
  </si>
  <si>
    <t>1560703724955</t>
  </si>
  <si>
    <t>Muhallah Ishaq Taj chowk Mingora swat</t>
  </si>
  <si>
    <t>3429792900</t>
  </si>
  <si>
    <t>AJMAL KHAN</t>
  </si>
  <si>
    <t>SHER MUHAMMAD KHAN</t>
  </si>
  <si>
    <t>1560225097233</t>
  </si>
  <si>
    <t>Khyber street landikass Mingora</t>
  </si>
  <si>
    <t>3449644245</t>
  </si>
  <si>
    <t>MUKARRAM SHAH</t>
  </si>
  <si>
    <t>HUSSAIN ALI</t>
  </si>
  <si>
    <t>1560277383413</t>
  </si>
  <si>
    <t>Mohallah Qazi Baba Mingora Swat</t>
  </si>
  <si>
    <t>3369360645</t>
  </si>
  <si>
    <t>ASAD ALI</t>
  </si>
  <si>
    <t>SAWAB DIN</t>
  </si>
  <si>
    <t>1560257809839</t>
  </si>
  <si>
    <t>Malook Abad Mingora swat</t>
  </si>
  <si>
    <t>3456993354</t>
  </si>
  <si>
    <t>IQBAL HUSSAIN</t>
  </si>
  <si>
    <t>MAIN WALI</t>
  </si>
  <si>
    <t>1560703439239</t>
  </si>
  <si>
    <t>Tuheed Mosque Malook Abad Mingora Swat</t>
  </si>
  <si>
    <t>3439809685</t>
  </si>
  <si>
    <t>UBAID ULLAH</t>
  </si>
  <si>
    <t>HABIB ULLAH</t>
  </si>
  <si>
    <t>1560703493961</t>
  </si>
  <si>
    <t>Mohallah Malook Abad Mingora Swat</t>
  </si>
  <si>
    <t>3471928081</t>
  </si>
  <si>
    <t>AWAIS KHAN</t>
  </si>
  <si>
    <t>ALAMGIR</t>
  </si>
  <si>
    <t>1560294314527</t>
  </si>
  <si>
    <t>Mohallah Zamarud Kan Mingora Distt Swat</t>
  </si>
  <si>
    <t>3475611232</t>
  </si>
  <si>
    <t>ASGHAR ALI</t>
  </si>
  <si>
    <t>ZARMINOSH</t>
  </si>
  <si>
    <t>1560703493883</t>
  </si>
  <si>
    <t>Moh malook abad chena chowk mingora swat</t>
  </si>
  <si>
    <t>3119499527</t>
  </si>
  <si>
    <t>MUSHTAQ AHMAD</t>
  </si>
  <si>
    <t>HAZRAT HUSSAIN</t>
  </si>
  <si>
    <t>1560703648945</t>
  </si>
  <si>
    <t>Mohalla Malook Abad Khaliq Abad Mingora Distric swat</t>
  </si>
  <si>
    <t>3439586543</t>
  </si>
  <si>
    <t>ABDULLAH KHAN</t>
  </si>
  <si>
    <t>MUHIB ULLAH</t>
  </si>
  <si>
    <t>1560233327199</t>
  </si>
  <si>
    <t>Mohallah Zamrud Kan Mingora Swat</t>
  </si>
  <si>
    <t>3468003538</t>
  </si>
  <si>
    <t>ATTAULLAH</t>
  </si>
  <si>
    <t>PEER MUHAMMAD KHAN</t>
  </si>
  <si>
    <t>1560703574201</t>
  </si>
  <si>
    <t>Malook Abad Mingora Swat</t>
  </si>
  <si>
    <t>3439489499</t>
  </si>
  <si>
    <t>ABID ALI</t>
  </si>
  <si>
    <t>GUL ALAM KHAN</t>
  </si>
  <si>
    <t>1560225596201</t>
  </si>
  <si>
    <t>Malook abad  mingora swat</t>
  </si>
  <si>
    <t>3468008299</t>
  </si>
  <si>
    <t>MUHAMMAD ASIF</t>
  </si>
  <si>
    <t>ALI KHAN</t>
  </si>
  <si>
    <t>1560703848247</t>
  </si>
  <si>
    <t>3438556123</t>
  </si>
  <si>
    <t>HAMZA KHAN</t>
  </si>
  <si>
    <t>IQBAL HUSSIAN</t>
  </si>
  <si>
    <t>1560703806297</t>
  </si>
  <si>
    <t>Moh Fizaghat Mingora Swat</t>
  </si>
  <si>
    <t>3462679098</t>
  </si>
  <si>
    <t>ZEESHAN KHAN</t>
  </si>
  <si>
    <t>MUHAMMAD AKBAR</t>
  </si>
  <si>
    <t>1560257465471</t>
  </si>
  <si>
    <t>Old post Office road mohallah ishaq mingora swat</t>
  </si>
  <si>
    <t>3018087474</t>
  </si>
  <si>
    <t>MUHAMMAD IMRAN</t>
  </si>
  <si>
    <t>MIAN SYED AKBAR JAN</t>
  </si>
  <si>
    <t>1560703602001</t>
  </si>
  <si>
    <t>MALOOK ABAD MINGORA SWAT</t>
  </si>
  <si>
    <t>3167712629</t>
  </si>
  <si>
    <t>HAZRAT ALI</t>
  </si>
  <si>
    <t>ABDUL NASEER</t>
  </si>
  <si>
    <t>1560704035049</t>
  </si>
  <si>
    <t>3439101058</t>
  </si>
  <si>
    <t>FAWAD ALI</t>
  </si>
  <si>
    <t>AMJAD ALI</t>
  </si>
  <si>
    <t>1560703475141</t>
  </si>
  <si>
    <t>gul mashal mingora babuzai</t>
  </si>
  <si>
    <t>3161820090</t>
  </si>
  <si>
    <t>NASAR IQBAL</t>
  </si>
  <si>
    <t>1560294893131</t>
  </si>
  <si>
    <t>Malook abad mingora swat</t>
  </si>
  <si>
    <t>3461152956</t>
  </si>
  <si>
    <t>IJAZ KHAN</t>
  </si>
  <si>
    <t>ZIARAT GUL</t>
  </si>
  <si>
    <t>1560703761943</t>
  </si>
  <si>
    <t>3498141198</t>
  </si>
  <si>
    <t>IBRAR KHALID</t>
  </si>
  <si>
    <t>KHALID KHAN</t>
  </si>
  <si>
    <t>1560704044945</t>
  </si>
  <si>
    <t>3421934213</t>
  </si>
  <si>
    <t>S.No</t>
  </si>
  <si>
    <t>DOB</t>
  </si>
  <si>
    <t>ARSHAD KHAN</t>
  </si>
  <si>
    <t>BELADER KHAN</t>
  </si>
  <si>
    <t>1560703443691</t>
  </si>
  <si>
    <t>UBAID KHAN</t>
  </si>
  <si>
    <t>MUHAMMAD ZAHID</t>
  </si>
  <si>
    <t>shifted from u.c rang mohalla</t>
  </si>
  <si>
    <t>shifted to uc rang mohalla</t>
  </si>
  <si>
    <t>shifted from u.c Gulkada</t>
  </si>
  <si>
    <t>HASNAIN KHAN</t>
  </si>
  <si>
    <t>SAMIULLAH</t>
  </si>
  <si>
    <t>1560703815515</t>
  </si>
  <si>
    <t>03460973151</t>
  </si>
  <si>
    <t>Bed Marks corrected</t>
  </si>
  <si>
    <t>appointed as CT</t>
  </si>
  <si>
    <t>4Th TENTATIVE MERIT LIST OF PST MALE 2022 UNION COUNCIL MALOOK ABAD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</si>
</sst>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9" fontId="10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0" fillId="0" borderId="1" xfId="0" applyNumberFormat="1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166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7" fontId="1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167" fontId="10" fillId="0" borderId="3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165" fontId="11" fillId="4" borderId="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wrapText="1"/>
    </xf>
    <xf numFmtId="167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9" fontId="16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C%20GUL%20K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GUL KADA"/>
    </sheetNames>
    <sheetDataSet>
      <sheetData sheetId="0">
        <row r="9">
          <cell r="AN9">
            <v>124.55486291486292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Q4346"/>
  <sheetViews>
    <sheetView tabSelected="1" view="pageBreakPreview" topLeftCell="C1" zoomScale="64" zoomScaleNormal="100" zoomScaleSheetLayoutView="64" workbookViewId="0">
      <selection activeCell="AI5" sqref="AI5"/>
    </sheetView>
  </sheetViews>
  <sheetFormatPr defaultRowHeight="15.75" x14ac:dyDescent="0.25"/>
  <cols>
    <col min="1" max="1" width="4.125" style="29" customWidth="1"/>
    <col min="2" max="2" width="3.125" style="29" customWidth="1"/>
    <col min="3" max="3" width="4.5" style="29" bestFit="1" customWidth="1"/>
    <col min="4" max="4" width="7" style="31" customWidth="1"/>
    <col min="5" max="5" width="8.75" style="32" customWidth="1"/>
    <col min="6" max="6" width="8.125" style="33" customWidth="1"/>
    <col min="7" max="7" width="10.875" style="33" customWidth="1"/>
    <col min="8" max="8" width="14.375" style="33" customWidth="1"/>
    <col min="9" max="9" width="6.25" style="19" customWidth="1"/>
    <col min="10" max="10" width="6.75" style="34" bestFit="1" customWidth="1"/>
    <col min="11" max="11" width="7.75" style="34" bestFit="1" customWidth="1"/>
    <col min="12" max="12" width="7" style="31" customWidth="1"/>
    <col min="13" max="13" width="4.125" style="31" customWidth="1"/>
    <col min="14" max="14" width="5.125" style="31" customWidth="1"/>
    <col min="15" max="15" width="4.5" style="31" customWidth="1"/>
    <col min="16" max="16" width="6" style="31" customWidth="1"/>
    <col min="17" max="17" width="6.25" style="31" customWidth="1"/>
    <col min="18" max="18" width="5" style="31" customWidth="1"/>
    <col min="19" max="19" width="5.75" style="31" customWidth="1"/>
    <col min="20" max="20" width="5.625" style="31" customWidth="1"/>
    <col min="21" max="21" width="5.125" style="31" customWidth="1"/>
    <col min="22" max="22" width="6.125" style="31" customWidth="1"/>
    <col min="23" max="23" width="5.625" style="31" customWidth="1"/>
    <col min="24" max="24" width="5" style="31" customWidth="1"/>
    <col min="25" max="25" width="5.5" style="31" customWidth="1"/>
    <col min="26" max="26" width="5.875" style="31" customWidth="1"/>
    <col min="27" max="27" width="5.375" style="35" customWidth="1"/>
    <col min="28" max="28" width="5.25" style="31" customWidth="1"/>
    <col min="29" max="30" width="5" style="31" customWidth="1"/>
    <col min="31" max="32" width="5.625" style="31" bestFit="1" customWidth="1"/>
    <col min="33" max="33" width="6.125" style="31" customWidth="1"/>
    <col min="34" max="34" width="5" style="31" customWidth="1"/>
    <col min="35" max="35" width="6.5" style="31" customWidth="1"/>
    <col min="36" max="36" width="6.25" style="31" customWidth="1"/>
    <col min="37" max="38" width="6" style="31" customWidth="1"/>
    <col min="39" max="39" width="6.25" style="31" customWidth="1"/>
    <col min="40" max="40" width="8.875" style="36" customWidth="1"/>
    <col min="41" max="41" width="17.25" style="27" hidden="1" customWidth="1"/>
    <col min="42" max="42" width="7.5" style="28" customWidth="1"/>
    <col min="43" max="16384" width="9" style="29"/>
  </cols>
  <sheetData>
    <row r="1" spans="1:43" ht="30.75" customHeight="1" x14ac:dyDescent="0.25">
      <c r="C1" s="65" t="s">
        <v>188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</row>
    <row r="2" spans="1:43" customFormat="1" ht="15.75" customHeight="1" x14ac:dyDescent="0.25">
      <c r="A2" s="64" t="s">
        <v>172</v>
      </c>
      <c r="B2" s="64"/>
      <c r="C2" s="64"/>
      <c r="D2" s="64" t="s">
        <v>0</v>
      </c>
      <c r="E2" s="72" t="s">
        <v>1</v>
      </c>
      <c r="F2" s="64" t="s">
        <v>2</v>
      </c>
      <c r="G2" s="64" t="s">
        <v>3</v>
      </c>
      <c r="H2" s="75" t="s">
        <v>173</v>
      </c>
      <c r="I2" s="73" t="s">
        <v>4</v>
      </c>
      <c r="J2" s="77" t="s">
        <v>5</v>
      </c>
      <c r="K2" s="77" t="s">
        <v>6</v>
      </c>
      <c r="L2" s="64" t="s">
        <v>7</v>
      </c>
      <c r="M2" s="70" t="s">
        <v>8</v>
      </c>
      <c r="N2" s="70"/>
      <c r="O2" s="70"/>
      <c r="P2" s="70" t="s">
        <v>9</v>
      </c>
      <c r="Q2" s="70"/>
      <c r="R2" s="70"/>
      <c r="S2" s="70" t="s">
        <v>10</v>
      </c>
      <c r="T2" s="70"/>
      <c r="U2" s="70"/>
      <c r="V2" s="70" t="s">
        <v>11</v>
      </c>
      <c r="W2" s="70"/>
      <c r="X2" s="70"/>
      <c r="Y2" s="70" t="s">
        <v>12</v>
      </c>
      <c r="Z2" s="70"/>
      <c r="AA2" s="70"/>
      <c r="AB2" s="70" t="s">
        <v>13</v>
      </c>
      <c r="AC2" s="70"/>
      <c r="AD2" s="70"/>
      <c r="AE2" s="70" t="s">
        <v>14</v>
      </c>
      <c r="AF2" s="70"/>
      <c r="AG2" s="70"/>
      <c r="AH2" s="70" t="s">
        <v>15</v>
      </c>
      <c r="AI2" s="70"/>
      <c r="AJ2" s="70"/>
      <c r="AK2" s="70" t="s">
        <v>16</v>
      </c>
      <c r="AL2" s="70"/>
      <c r="AM2" s="70"/>
      <c r="AN2" s="71" t="s">
        <v>17</v>
      </c>
      <c r="AO2" s="67" t="s">
        <v>18</v>
      </c>
      <c r="AP2" s="68" t="s">
        <v>19</v>
      </c>
    </row>
    <row r="3" spans="1:43" customFormat="1" ht="45" x14ac:dyDescent="0.25">
      <c r="A3" s="64"/>
      <c r="B3" s="64"/>
      <c r="C3" s="64"/>
      <c r="D3" s="64"/>
      <c r="E3" s="72"/>
      <c r="F3" s="64"/>
      <c r="G3" s="64"/>
      <c r="H3" s="76"/>
      <c r="I3" s="74"/>
      <c r="J3" s="77"/>
      <c r="K3" s="77"/>
      <c r="L3" s="64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71"/>
      <c r="AO3" s="67"/>
      <c r="AP3" s="69"/>
    </row>
    <row r="4" spans="1:43" customFormat="1" ht="47.25" x14ac:dyDescent="0.25">
      <c r="A4" s="59">
        <v>1</v>
      </c>
      <c r="B4" s="59">
        <v>1</v>
      </c>
      <c r="C4" s="59">
        <v>10</v>
      </c>
      <c r="D4" s="3" t="s">
        <v>23</v>
      </c>
      <c r="E4" s="4">
        <v>382649</v>
      </c>
      <c r="F4" s="5" t="s">
        <v>72</v>
      </c>
      <c r="G4" s="5" t="s">
        <v>73</v>
      </c>
      <c r="H4" s="37">
        <v>35546</v>
      </c>
      <c r="I4" s="6" t="s">
        <v>74</v>
      </c>
      <c r="J4" s="7" t="s">
        <v>27</v>
      </c>
      <c r="K4" s="8" t="s">
        <v>28</v>
      </c>
      <c r="L4" s="9">
        <v>68</v>
      </c>
      <c r="M4" s="10">
        <v>689</v>
      </c>
      <c r="N4" s="10">
        <v>1050</v>
      </c>
      <c r="O4" s="11">
        <f t="shared" ref="O4:O35" si="0">M4*20/N4</f>
        <v>13.123809523809523</v>
      </c>
      <c r="P4" s="10">
        <v>840</v>
      </c>
      <c r="Q4" s="10">
        <v>1100</v>
      </c>
      <c r="R4" s="11">
        <f t="shared" ref="R4:R35" si="1">P4*20/Q4</f>
        <v>15.272727272727273</v>
      </c>
      <c r="S4" s="10" t="s">
        <v>29</v>
      </c>
      <c r="T4" s="10" t="s">
        <v>29</v>
      </c>
      <c r="U4" s="11">
        <v>0</v>
      </c>
      <c r="V4" s="10">
        <v>3877</v>
      </c>
      <c r="W4" s="10">
        <v>4400</v>
      </c>
      <c r="X4" s="11">
        <v>35.24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62">
        <f t="shared" ref="AN4:AN11" si="2">L4+O4+R4+U4+X4+AA4+AD4+AG4+AJ4+AM4</f>
        <v>131.6365367965368</v>
      </c>
      <c r="AO4" s="14" t="s">
        <v>75</v>
      </c>
      <c r="AP4" s="15" t="s">
        <v>76</v>
      </c>
      <c r="AQ4" s="63" t="s">
        <v>187</v>
      </c>
    </row>
    <row r="5" spans="1:43" customFormat="1" ht="63" x14ac:dyDescent="0.25">
      <c r="A5" s="59">
        <v>2</v>
      </c>
      <c r="B5" s="59">
        <v>2</v>
      </c>
      <c r="C5" s="59">
        <v>9</v>
      </c>
      <c r="D5" s="3" t="s">
        <v>23</v>
      </c>
      <c r="E5" s="4">
        <v>357441</v>
      </c>
      <c r="F5" s="5" t="s">
        <v>67</v>
      </c>
      <c r="G5" s="5" t="s">
        <v>68</v>
      </c>
      <c r="H5" s="37">
        <v>35881</v>
      </c>
      <c r="I5" s="6" t="s">
        <v>69</v>
      </c>
      <c r="J5" s="7" t="s">
        <v>27</v>
      </c>
      <c r="K5" s="8" t="s">
        <v>28</v>
      </c>
      <c r="L5" s="9">
        <v>62</v>
      </c>
      <c r="M5" s="10">
        <v>992</v>
      </c>
      <c r="N5" s="10">
        <v>1100</v>
      </c>
      <c r="O5" s="11">
        <f t="shared" si="0"/>
        <v>18.036363636363635</v>
      </c>
      <c r="P5" s="10">
        <v>911</v>
      </c>
      <c r="Q5" s="10">
        <v>1100</v>
      </c>
      <c r="R5" s="11">
        <f t="shared" si="1"/>
        <v>16.563636363636363</v>
      </c>
      <c r="S5" s="10" t="s">
        <v>29</v>
      </c>
      <c r="T5" s="10" t="s">
        <v>29</v>
      </c>
      <c r="U5" s="11">
        <v>0</v>
      </c>
      <c r="V5" s="10">
        <v>3469</v>
      </c>
      <c r="W5" s="10">
        <v>4400</v>
      </c>
      <c r="X5" s="11">
        <v>31.55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62">
        <f t="shared" si="2"/>
        <v>128.15</v>
      </c>
      <c r="AO5" s="14" t="s">
        <v>70</v>
      </c>
      <c r="AP5" s="15" t="s">
        <v>71</v>
      </c>
    </row>
    <row r="6" spans="1:43" customFormat="1" ht="47.25" x14ac:dyDescent="0.25">
      <c r="A6" s="59">
        <v>3</v>
      </c>
      <c r="B6" s="59">
        <v>3</v>
      </c>
      <c r="C6" s="59">
        <v>2</v>
      </c>
      <c r="D6" s="3" t="s">
        <v>23</v>
      </c>
      <c r="E6" s="4">
        <v>380197</v>
      </c>
      <c r="F6" s="5" t="s">
        <v>32</v>
      </c>
      <c r="G6" s="5" t="s">
        <v>33</v>
      </c>
      <c r="H6" s="37">
        <v>32674</v>
      </c>
      <c r="I6" s="6" t="s">
        <v>34</v>
      </c>
      <c r="J6" s="7" t="s">
        <v>27</v>
      </c>
      <c r="K6" s="8" t="s">
        <v>28</v>
      </c>
      <c r="L6" s="9">
        <v>63</v>
      </c>
      <c r="M6" s="10">
        <v>725</v>
      </c>
      <c r="N6" s="10">
        <v>1050</v>
      </c>
      <c r="O6" s="11">
        <f t="shared" si="0"/>
        <v>13.80952380952381</v>
      </c>
      <c r="P6" s="10">
        <v>717</v>
      </c>
      <c r="Q6" s="10">
        <v>1100</v>
      </c>
      <c r="R6" s="11">
        <f t="shared" si="1"/>
        <v>13.036363636363637</v>
      </c>
      <c r="S6" s="10">
        <v>339</v>
      </c>
      <c r="T6" s="10">
        <v>550</v>
      </c>
      <c r="U6" s="11">
        <f>S6*20/T6</f>
        <v>12.327272727272728</v>
      </c>
      <c r="V6" s="10" t="s">
        <v>29</v>
      </c>
      <c r="W6" s="10" t="s">
        <v>29</v>
      </c>
      <c r="X6" s="11">
        <v>0</v>
      </c>
      <c r="Y6" s="10">
        <v>824</v>
      </c>
      <c r="Z6" s="10">
        <v>1200</v>
      </c>
      <c r="AA6" s="12">
        <f>Y6*20/Z6</f>
        <v>13.733333333333333</v>
      </c>
      <c r="AB6" s="10">
        <v>641</v>
      </c>
      <c r="AC6" s="10">
        <v>1100</v>
      </c>
      <c r="AD6" s="11">
        <f>AB6*5/AC6</f>
        <v>2.9136363636363636</v>
      </c>
      <c r="AE6" s="10">
        <v>796</v>
      </c>
      <c r="AF6" s="10">
        <v>1200</v>
      </c>
      <c r="AG6" s="13">
        <f>AE6*5/AF6</f>
        <v>3.3166666666666669</v>
      </c>
      <c r="AH6" s="10">
        <v>719.5</v>
      </c>
      <c r="AI6" s="10">
        <v>900</v>
      </c>
      <c r="AJ6" s="13">
        <v>3.99</v>
      </c>
      <c r="AK6" s="10" t="s">
        <v>29</v>
      </c>
      <c r="AL6" s="10" t="s">
        <v>29</v>
      </c>
      <c r="AM6" s="13">
        <v>0</v>
      </c>
      <c r="AN6" s="62">
        <f t="shared" si="2"/>
        <v>126.12679653679652</v>
      </c>
      <c r="AO6" s="14" t="s">
        <v>35</v>
      </c>
      <c r="AP6" s="15" t="s">
        <v>36</v>
      </c>
    </row>
    <row r="7" spans="1:43" customFormat="1" ht="47.25" x14ac:dyDescent="0.25">
      <c r="A7" s="59">
        <v>4</v>
      </c>
      <c r="B7" s="59">
        <v>4</v>
      </c>
      <c r="C7" s="59">
        <v>1</v>
      </c>
      <c r="D7" s="3" t="s">
        <v>23</v>
      </c>
      <c r="E7" s="4">
        <v>382580</v>
      </c>
      <c r="F7" s="5" t="s">
        <v>24</v>
      </c>
      <c r="G7" s="5" t="s">
        <v>25</v>
      </c>
      <c r="H7" s="37">
        <v>34680</v>
      </c>
      <c r="I7" s="6" t="s">
        <v>26</v>
      </c>
      <c r="J7" s="7" t="s">
        <v>27</v>
      </c>
      <c r="K7" s="8" t="s">
        <v>28</v>
      </c>
      <c r="L7" s="9">
        <v>65</v>
      </c>
      <c r="M7" s="10">
        <v>818</v>
      </c>
      <c r="N7" s="10">
        <v>1050</v>
      </c>
      <c r="O7" s="11">
        <f t="shared" si="0"/>
        <v>15.580952380952381</v>
      </c>
      <c r="P7" s="10">
        <v>723</v>
      </c>
      <c r="Q7" s="10">
        <v>1100</v>
      </c>
      <c r="R7" s="11">
        <f t="shared" si="1"/>
        <v>13.145454545454545</v>
      </c>
      <c r="S7" s="10" t="s">
        <v>29</v>
      </c>
      <c r="T7" s="10" t="s">
        <v>29</v>
      </c>
      <c r="U7" s="11">
        <v>0</v>
      </c>
      <c r="V7" s="10">
        <v>3527</v>
      </c>
      <c r="W7" s="10">
        <v>4500</v>
      </c>
      <c r="X7" s="11">
        <f>V7*40/W7</f>
        <v>31.351111111111113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62">
        <f t="shared" si="2"/>
        <v>125.07751803751803</v>
      </c>
      <c r="AO7" s="14" t="s">
        <v>30</v>
      </c>
      <c r="AP7" s="15" t="s">
        <v>31</v>
      </c>
    </row>
    <row r="8" spans="1:43" customFormat="1" ht="57.75" customHeight="1" x14ac:dyDescent="0.3">
      <c r="A8" s="59">
        <v>5</v>
      </c>
      <c r="B8" s="59">
        <v>5</v>
      </c>
      <c r="C8" s="59">
        <v>31</v>
      </c>
      <c r="D8" s="3" t="s">
        <v>23</v>
      </c>
      <c r="E8" s="4">
        <v>382738</v>
      </c>
      <c r="F8" s="5" t="s">
        <v>182</v>
      </c>
      <c r="G8" s="5" t="s">
        <v>183</v>
      </c>
      <c r="H8" s="55">
        <v>35389</v>
      </c>
      <c r="I8" s="56" t="s">
        <v>184</v>
      </c>
      <c r="J8" s="7" t="s">
        <v>27</v>
      </c>
      <c r="K8" s="8" t="s">
        <v>28</v>
      </c>
      <c r="L8" s="9">
        <v>57</v>
      </c>
      <c r="M8" s="10">
        <v>849</v>
      </c>
      <c r="N8" s="10">
        <v>1050</v>
      </c>
      <c r="O8" s="11">
        <f t="shared" si="0"/>
        <v>16.171428571428571</v>
      </c>
      <c r="P8" s="10">
        <v>960</v>
      </c>
      <c r="Q8" s="10">
        <v>1100</v>
      </c>
      <c r="R8" s="11">
        <f t="shared" si="1"/>
        <v>17.454545454545453</v>
      </c>
      <c r="S8" s="10" t="s">
        <v>29</v>
      </c>
      <c r="T8" s="10" t="s">
        <v>29</v>
      </c>
      <c r="U8" s="11">
        <v>0</v>
      </c>
      <c r="V8" s="10">
        <v>3817</v>
      </c>
      <c r="W8" s="10">
        <v>4500</v>
      </c>
      <c r="X8" s="11">
        <f>V8*40/W8</f>
        <v>33.928888888888892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62">
        <f t="shared" si="2"/>
        <v>124.55486291486292</v>
      </c>
      <c r="AO8" s="14">
        <f>'[1]UC GUL KADA'!AN9</f>
        <v>124.55486291486292</v>
      </c>
      <c r="AP8" s="58" t="s">
        <v>185</v>
      </c>
      <c r="AQ8" s="57" t="s">
        <v>181</v>
      </c>
    </row>
    <row r="9" spans="1:43" customFormat="1" ht="47.25" x14ac:dyDescent="0.25">
      <c r="A9" s="59">
        <v>6</v>
      </c>
      <c r="B9" s="59">
        <v>6</v>
      </c>
      <c r="C9" s="59">
        <v>3</v>
      </c>
      <c r="D9" s="3" t="s">
        <v>23</v>
      </c>
      <c r="E9" s="4">
        <v>365634</v>
      </c>
      <c r="F9" s="5" t="s">
        <v>37</v>
      </c>
      <c r="G9" s="5" t="s">
        <v>38</v>
      </c>
      <c r="H9" s="37">
        <v>35827</v>
      </c>
      <c r="I9" s="6" t="s">
        <v>39</v>
      </c>
      <c r="J9" s="7" t="s">
        <v>27</v>
      </c>
      <c r="K9" s="8" t="s">
        <v>28</v>
      </c>
      <c r="L9" s="9">
        <v>60</v>
      </c>
      <c r="M9" s="10">
        <v>860</v>
      </c>
      <c r="N9" s="10">
        <v>1100</v>
      </c>
      <c r="O9" s="11">
        <f t="shared" si="0"/>
        <v>15.636363636363637</v>
      </c>
      <c r="P9" s="10">
        <v>802</v>
      </c>
      <c r="Q9" s="10">
        <v>1100</v>
      </c>
      <c r="R9" s="11">
        <f t="shared" si="1"/>
        <v>14.581818181818182</v>
      </c>
      <c r="S9" s="10" t="s">
        <v>29</v>
      </c>
      <c r="T9" s="10" t="s">
        <v>29</v>
      </c>
      <c r="U9" s="11">
        <v>0</v>
      </c>
      <c r="V9" s="10">
        <v>3347</v>
      </c>
      <c r="W9" s="10">
        <v>4500</v>
      </c>
      <c r="X9" s="11">
        <f>V9*40/W9</f>
        <v>29.751111111111111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62">
        <f t="shared" si="2"/>
        <v>119.96929292929293</v>
      </c>
      <c r="AO9" s="14" t="s">
        <v>40</v>
      </c>
      <c r="AP9" s="15" t="s">
        <v>41</v>
      </c>
    </row>
    <row r="10" spans="1:43" customFormat="1" ht="47.25" x14ac:dyDescent="0.25">
      <c r="A10" s="59">
        <v>7</v>
      </c>
      <c r="B10" s="59">
        <v>7</v>
      </c>
      <c r="C10" s="59">
        <v>16</v>
      </c>
      <c r="D10" s="3" t="s">
        <v>23</v>
      </c>
      <c r="E10" s="4">
        <v>380192</v>
      </c>
      <c r="F10" s="5" t="s">
        <v>102</v>
      </c>
      <c r="G10" s="5" t="s">
        <v>103</v>
      </c>
      <c r="H10" s="37">
        <v>35798</v>
      </c>
      <c r="I10" s="6" t="s">
        <v>104</v>
      </c>
      <c r="J10" s="7" t="s">
        <v>27</v>
      </c>
      <c r="K10" s="8" t="s">
        <v>28</v>
      </c>
      <c r="L10" s="9">
        <v>51</v>
      </c>
      <c r="M10" s="10">
        <v>948</v>
      </c>
      <c r="N10" s="10">
        <v>1100</v>
      </c>
      <c r="O10" s="11">
        <f t="shared" si="0"/>
        <v>17.236363636363638</v>
      </c>
      <c r="P10" s="10">
        <v>925</v>
      </c>
      <c r="Q10" s="10">
        <v>1100</v>
      </c>
      <c r="R10" s="11">
        <f t="shared" si="1"/>
        <v>16.818181818181817</v>
      </c>
      <c r="S10" s="10" t="s">
        <v>29</v>
      </c>
      <c r="T10" s="10" t="s">
        <v>29</v>
      </c>
      <c r="U10" s="11">
        <v>0</v>
      </c>
      <c r="V10" s="10">
        <v>3726</v>
      </c>
      <c r="W10" s="10">
        <v>4700</v>
      </c>
      <c r="X10" s="11">
        <v>31.71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62">
        <f t="shared" si="2"/>
        <v>116.76454545454544</v>
      </c>
      <c r="AO10" s="14" t="s">
        <v>105</v>
      </c>
      <c r="AP10" s="15" t="s">
        <v>106</v>
      </c>
    </row>
    <row r="11" spans="1:43" customFormat="1" ht="47.25" x14ac:dyDescent="0.25">
      <c r="A11" s="59">
        <v>8</v>
      </c>
      <c r="B11" s="59">
        <v>8</v>
      </c>
      <c r="C11" s="59">
        <v>13</v>
      </c>
      <c r="D11" s="3" t="s">
        <v>23</v>
      </c>
      <c r="E11" s="4">
        <v>366154</v>
      </c>
      <c r="F11" s="5" t="s">
        <v>87</v>
      </c>
      <c r="G11" s="5" t="s">
        <v>88</v>
      </c>
      <c r="H11" s="37">
        <v>34207</v>
      </c>
      <c r="I11" s="6" t="s">
        <v>89</v>
      </c>
      <c r="J11" s="7" t="s">
        <v>27</v>
      </c>
      <c r="K11" s="8" t="s">
        <v>28</v>
      </c>
      <c r="L11" s="9">
        <v>58</v>
      </c>
      <c r="M11" s="10">
        <v>720</v>
      </c>
      <c r="N11" s="10">
        <v>900</v>
      </c>
      <c r="O11" s="11">
        <f t="shared" si="0"/>
        <v>16</v>
      </c>
      <c r="P11" s="10">
        <v>867</v>
      </c>
      <c r="Q11" s="10">
        <v>1100</v>
      </c>
      <c r="R11" s="11">
        <f t="shared" si="1"/>
        <v>15.763636363636364</v>
      </c>
      <c r="S11" s="10" t="s">
        <v>29</v>
      </c>
      <c r="T11" s="10" t="s">
        <v>29</v>
      </c>
      <c r="U11" s="11">
        <v>0</v>
      </c>
      <c r="V11" s="10">
        <v>3060</v>
      </c>
      <c r="W11" s="10">
        <v>4550</v>
      </c>
      <c r="X11" s="11">
        <v>27</v>
      </c>
      <c r="Y11" s="10"/>
      <c r="Z11" s="10"/>
      <c r="AA11" s="12"/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62">
        <f t="shared" si="2"/>
        <v>116.76363636363637</v>
      </c>
      <c r="AO11" s="14" t="s">
        <v>90</v>
      </c>
      <c r="AP11" s="15" t="s">
        <v>91</v>
      </c>
    </row>
    <row r="12" spans="1:43" customFormat="1" ht="51.75" x14ac:dyDescent="0.25">
      <c r="A12" s="59">
        <v>9</v>
      </c>
      <c r="B12" s="59">
        <v>9</v>
      </c>
      <c r="C12" s="59">
        <v>31</v>
      </c>
      <c r="D12" s="3" t="s">
        <v>23</v>
      </c>
      <c r="E12" s="4">
        <v>382289</v>
      </c>
      <c r="F12" s="5" t="s">
        <v>174</v>
      </c>
      <c r="G12" s="5" t="s">
        <v>175</v>
      </c>
      <c r="H12" s="37">
        <v>34029</v>
      </c>
      <c r="I12" s="6" t="s">
        <v>176</v>
      </c>
      <c r="J12" s="7" t="s">
        <v>27</v>
      </c>
      <c r="K12" s="8" t="s">
        <v>28</v>
      </c>
      <c r="L12" s="9">
        <v>61</v>
      </c>
      <c r="M12" s="10">
        <v>881</v>
      </c>
      <c r="N12" s="10">
        <v>1050</v>
      </c>
      <c r="O12" s="11">
        <f t="shared" si="0"/>
        <v>16.780952380952382</v>
      </c>
      <c r="P12" s="10">
        <v>914</v>
      </c>
      <c r="Q12" s="10">
        <v>1100</v>
      </c>
      <c r="R12" s="11">
        <f t="shared" si="1"/>
        <v>16.618181818181817</v>
      </c>
      <c r="S12" s="10">
        <v>407</v>
      </c>
      <c r="T12" s="10">
        <v>800</v>
      </c>
      <c r="U12" s="11">
        <f>S12*20/T12</f>
        <v>10.175000000000001</v>
      </c>
      <c r="V12" s="10"/>
      <c r="W12" s="10"/>
      <c r="X12" s="11"/>
      <c r="Y12" s="10">
        <v>985</v>
      </c>
      <c r="Z12" s="10">
        <v>1700</v>
      </c>
      <c r="AA12" s="12">
        <v>11.5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62">
        <v>116.15</v>
      </c>
      <c r="AO12" s="14"/>
      <c r="AP12" s="15"/>
      <c r="AQ12" s="39" t="s">
        <v>179</v>
      </c>
    </row>
    <row r="13" spans="1:43" customFormat="1" ht="47.25" x14ac:dyDescent="0.25">
      <c r="A13" s="59">
        <v>10</v>
      </c>
      <c r="B13" s="59">
        <v>10</v>
      </c>
      <c r="C13" s="59">
        <v>20</v>
      </c>
      <c r="D13" s="3" t="s">
        <v>23</v>
      </c>
      <c r="E13" s="4">
        <v>382433</v>
      </c>
      <c r="F13" s="5" t="s">
        <v>122</v>
      </c>
      <c r="G13" s="5" t="s">
        <v>123</v>
      </c>
      <c r="H13" s="37">
        <v>34001</v>
      </c>
      <c r="I13" s="6" t="s">
        <v>124</v>
      </c>
      <c r="J13" s="7" t="s">
        <v>27</v>
      </c>
      <c r="K13" s="8" t="s">
        <v>28</v>
      </c>
      <c r="L13" s="9">
        <v>60</v>
      </c>
      <c r="M13" s="10">
        <v>584</v>
      </c>
      <c r="N13" s="10">
        <v>1050</v>
      </c>
      <c r="O13" s="11">
        <f t="shared" si="0"/>
        <v>11.123809523809523</v>
      </c>
      <c r="P13" s="10">
        <v>605</v>
      </c>
      <c r="Q13" s="10">
        <v>1100</v>
      </c>
      <c r="R13" s="11">
        <f t="shared" si="1"/>
        <v>11</v>
      </c>
      <c r="S13" s="10" t="s">
        <v>29</v>
      </c>
      <c r="T13" s="10" t="s">
        <v>29</v>
      </c>
      <c r="U13" s="11">
        <v>0</v>
      </c>
      <c r="V13" s="10">
        <v>3268</v>
      </c>
      <c r="W13" s="10">
        <v>4400</v>
      </c>
      <c r="X13" s="11">
        <v>29.7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 t="s">
        <v>29</v>
      </c>
      <c r="AI13" s="10" t="s">
        <v>29</v>
      </c>
      <c r="AJ13" s="13">
        <v>0</v>
      </c>
      <c r="AK13" s="10" t="s">
        <v>29</v>
      </c>
      <c r="AL13" s="10" t="s">
        <v>29</v>
      </c>
      <c r="AM13" s="13">
        <v>0</v>
      </c>
      <c r="AN13" s="62">
        <f t="shared" ref="AN13:AN23" si="3">L13+O13+R13+U13+X13+AA13+AD13+AG13+AJ13+AM13</f>
        <v>111.82380952380953</v>
      </c>
      <c r="AO13" s="14" t="s">
        <v>125</v>
      </c>
      <c r="AP13" s="15" t="s">
        <v>126</v>
      </c>
    </row>
    <row r="14" spans="1:43" customFormat="1" ht="63" x14ac:dyDescent="0.25">
      <c r="A14" s="59">
        <v>11</v>
      </c>
      <c r="B14" s="59">
        <v>24</v>
      </c>
      <c r="C14" s="59">
        <v>18</v>
      </c>
      <c r="D14" s="3" t="s">
        <v>23</v>
      </c>
      <c r="E14" s="4">
        <v>382547</v>
      </c>
      <c r="F14" s="5" t="s">
        <v>112</v>
      </c>
      <c r="G14" s="5" t="s">
        <v>113</v>
      </c>
      <c r="H14" s="37">
        <v>34952</v>
      </c>
      <c r="I14" s="6" t="s">
        <v>114</v>
      </c>
      <c r="J14" s="7" t="s">
        <v>27</v>
      </c>
      <c r="K14" s="8" t="s">
        <v>28</v>
      </c>
      <c r="L14" s="9">
        <v>56</v>
      </c>
      <c r="M14" s="10">
        <v>750</v>
      </c>
      <c r="N14" s="10">
        <v>1050</v>
      </c>
      <c r="O14" s="11">
        <f t="shared" si="0"/>
        <v>14.285714285714286</v>
      </c>
      <c r="P14" s="10">
        <v>708</v>
      </c>
      <c r="Q14" s="10">
        <v>1100</v>
      </c>
      <c r="R14" s="11">
        <f t="shared" si="1"/>
        <v>12.872727272727273</v>
      </c>
      <c r="S14" s="10" t="s">
        <v>29</v>
      </c>
      <c r="T14" s="10" t="s">
        <v>29</v>
      </c>
      <c r="U14" s="11">
        <v>0</v>
      </c>
      <c r="V14" s="10">
        <v>3093</v>
      </c>
      <c r="W14" s="10">
        <v>4300</v>
      </c>
      <c r="X14" s="12">
        <v>28.11</v>
      </c>
      <c r="Y14" s="10">
        <v>1259</v>
      </c>
      <c r="Z14" s="10">
        <v>1800</v>
      </c>
      <c r="AA14" s="12">
        <v>3.49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62">
        <f t="shared" si="3"/>
        <v>114.75844155844156</v>
      </c>
      <c r="AO14" s="14" t="s">
        <v>115</v>
      </c>
      <c r="AP14" s="15" t="s">
        <v>116</v>
      </c>
      <c r="AQ14" s="61" t="s">
        <v>186</v>
      </c>
    </row>
    <row r="15" spans="1:43" customFormat="1" ht="47.25" x14ac:dyDescent="0.25">
      <c r="A15" s="59">
        <v>12</v>
      </c>
      <c r="B15" s="59">
        <v>11</v>
      </c>
      <c r="C15" s="59">
        <v>22</v>
      </c>
      <c r="D15" s="3" t="s">
        <v>23</v>
      </c>
      <c r="E15" s="4">
        <v>382810</v>
      </c>
      <c r="F15" s="5" t="s">
        <v>132</v>
      </c>
      <c r="G15" s="5" t="s">
        <v>133</v>
      </c>
      <c r="H15" s="37">
        <v>34790</v>
      </c>
      <c r="I15" s="6" t="s">
        <v>134</v>
      </c>
      <c r="J15" s="7" t="s">
        <v>27</v>
      </c>
      <c r="K15" s="8" t="s">
        <v>28</v>
      </c>
      <c r="L15" s="9">
        <v>56</v>
      </c>
      <c r="M15" s="10">
        <v>564</v>
      </c>
      <c r="N15" s="10">
        <v>1050</v>
      </c>
      <c r="O15" s="11">
        <f t="shared" si="0"/>
        <v>10.742857142857142</v>
      </c>
      <c r="P15" s="10">
        <v>2200</v>
      </c>
      <c r="Q15" s="10">
        <v>3350</v>
      </c>
      <c r="R15" s="11">
        <f t="shared" si="1"/>
        <v>13.134328358208956</v>
      </c>
      <c r="S15" s="10" t="s">
        <v>29</v>
      </c>
      <c r="T15" s="10" t="s">
        <v>29</v>
      </c>
      <c r="U15" s="11">
        <v>0</v>
      </c>
      <c r="V15" s="10">
        <v>3023</v>
      </c>
      <c r="W15" s="10">
        <v>3900</v>
      </c>
      <c r="X15" s="11">
        <v>31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62">
        <f t="shared" si="3"/>
        <v>110.87718550106611</v>
      </c>
      <c r="AO15" s="14" t="s">
        <v>100</v>
      </c>
      <c r="AP15" s="15" t="s">
        <v>135</v>
      </c>
    </row>
    <row r="16" spans="1:43" customFormat="1" ht="63" x14ac:dyDescent="0.25">
      <c r="A16" s="59">
        <v>13</v>
      </c>
      <c r="B16" s="59">
        <v>12</v>
      </c>
      <c r="C16" s="59">
        <v>4</v>
      </c>
      <c r="D16" s="3" t="s">
        <v>23</v>
      </c>
      <c r="E16" s="4">
        <v>380045</v>
      </c>
      <c r="F16" s="5" t="s">
        <v>42</v>
      </c>
      <c r="G16" s="5" t="s">
        <v>43</v>
      </c>
      <c r="H16" s="37">
        <v>30737</v>
      </c>
      <c r="I16" s="6" t="s">
        <v>44</v>
      </c>
      <c r="J16" s="7" t="s">
        <v>27</v>
      </c>
      <c r="K16" s="8" t="s">
        <v>28</v>
      </c>
      <c r="L16" s="9">
        <v>47</v>
      </c>
      <c r="M16" s="10">
        <v>636</v>
      </c>
      <c r="N16" s="10">
        <v>850</v>
      </c>
      <c r="O16" s="11">
        <f t="shared" si="0"/>
        <v>14.964705882352941</v>
      </c>
      <c r="P16" s="10">
        <v>700</v>
      </c>
      <c r="Q16" s="10">
        <v>1100</v>
      </c>
      <c r="R16" s="11">
        <f t="shared" si="1"/>
        <v>12.727272727272727</v>
      </c>
      <c r="S16" s="10">
        <v>301</v>
      </c>
      <c r="T16" s="10">
        <v>550</v>
      </c>
      <c r="U16" s="11">
        <f>S16*20/T16</f>
        <v>10.945454545454545</v>
      </c>
      <c r="V16" s="10" t="s">
        <v>29</v>
      </c>
      <c r="W16" s="10" t="s">
        <v>29</v>
      </c>
      <c r="X16" s="11">
        <v>0</v>
      </c>
      <c r="Y16" s="10">
        <v>906</v>
      </c>
      <c r="Z16" s="10">
        <v>1200</v>
      </c>
      <c r="AA16" s="12">
        <f>Y16*20/Z16</f>
        <v>15.1</v>
      </c>
      <c r="AB16" s="10">
        <v>594</v>
      </c>
      <c r="AC16" s="10">
        <v>1100</v>
      </c>
      <c r="AD16" s="11">
        <f>AB16*5/AC16</f>
        <v>2.7</v>
      </c>
      <c r="AE16" s="10">
        <v>839</v>
      </c>
      <c r="AF16" s="10">
        <v>1200</v>
      </c>
      <c r="AG16" s="13">
        <f>AE16*5/AF16</f>
        <v>3.4958333333333331</v>
      </c>
      <c r="AH16" s="10">
        <v>694</v>
      </c>
      <c r="AI16" s="10">
        <v>900</v>
      </c>
      <c r="AJ16" s="13">
        <v>3.8</v>
      </c>
      <c r="AK16" s="10" t="s">
        <v>29</v>
      </c>
      <c r="AL16" s="10" t="s">
        <v>29</v>
      </c>
      <c r="AM16" s="13">
        <v>0</v>
      </c>
      <c r="AN16" s="62">
        <f t="shared" si="3"/>
        <v>110.73326648841353</v>
      </c>
      <c r="AO16" s="14" t="s">
        <v>45</v>
      </c>
      <c r="AP16" s="15" t="s">
        <v>46</v>
      </c>
    </row>
    <row r="17" spans="1:42" customFormat="1" ht="47.25" x14ac:dyDescent="0.25">
      <c r="A17" s="59">
        <v>14</v>
      </c>
      <c r="B17" s="59">
        <v>13</v>
      </c>
      <c r="C17" s="59">
        <v>5</v>
      </c>
      <c r="D17" s="3" t="s">
        <v>23</v>
      </c>
      <c r="E17" s="4">
        <v>357133</v>
      </c>
      <c r="F17" s="5" t="s">
        <v>47</v>
      </c>
      <c r="G17" s="5" t="s">
        <v>48</v>
      </c>
      <c r="H17" s="37">
        <v>30433</v>
      </c>
      <c r="I17" s="6" t="s">
        <v>49</v>
      </c>
      <c r="J17" s="7" t="s">
        <v>27</v>
      </c>
      <c r="K17" s="8" t="s">
        <v>28</v>
      </c>
      <c r="L17" s="9">
        <v>54</v>
      </c>
      <c r="M17" s="10">
        <v>516</v>
      </c>
      <c r="N17" s="10">
        <v>850</v>
      </c>
      <c r="O17" s="11">
        <f t="shared" si="0"/>
        <v>12.141176470588235</v>
      </c>
      <c r="P17" s="10">
        <v>1915</v>
      </c>
      <c r="Q17" s="10">
        <v>3350</v>
      </c>
      <c r="R17" s="11">
        <f t="shared" si="1"/>
        <v>11.432835820895523</v>
      </c>
      <c r="S17" s="10">
        <v>313</v>
      </c>
      <c r="T17" s="10">
        <v>550</v>
      </c>
      <c r="U17" s="11">
        <f>S17*20/T17</f>
        <v>11.381818181818181</v>
      </c>
      <c r="V17" s="10" t="s">
        <v>29</v>
      </c>
      <c r="W17" s="10" t="s">
        <v>29</v>
      </c>
      <c r="X17" s="11">
        <v>0</v>
      </c>
      <c r="Y17" s="10">
        <v>580</v>
      </c>
      <c r="Z17" s="10">
        <v>1100</v>
      </c>
      <c r="AA17" s="12">
        <f>Y17*20/Z17</f>
        <v>10.545454545454545</v>
      </c>
      <c r="AB17" s="10">
        <v>656</v>
      </c>
      <c r="AC17" s="10">
        <v>900</v>
      </c>
      <c r="AD17" s="11">
        <f>AB17*5/AC17</f>
        <v>3.6444444444444444</v>
      </c>
      <c r="AE17" s="10">
        <v>837</v>
      </c>
      <c r="AF17" s="10">
        <v>1200</v>
      </c>
      <c r="AG17" s="13">
        <f>AE17*5/AF17</f>
        <v>3.4874999999999998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62">
        <f t="shared" si="3"/>
        <v>106.63322946320092</v>
      </c>
      <c r="AO17" s="14" t="s">
        <v>50</v>
      </c>
      <c r="AP17" s="15" t="s">
        <v>51</v>
      </c>
    </row>
    <row r="18" spans="1:42" customFormat="1" ht="47.25" x14ac:dyDescent="0.25">
      <c r="A18" s="59">
        <v>15</v>
      </c>
      <c r="B18" s="59">
        <v>14</v>
      </c>
      <c r="C18" s="59">
        <v>6</v>
      </c>
      <c r="D18" s="3" t="s">
        <v>23</v>
      </c>
      <c r="E18" s="4">
        <v>382294</v>
      </c>
      <c r="F18" s="5" t="s">
        <v>52</v>
      </c>
      <c r="G18" s="5" t="s">
        <v>53</v>
      </c>
      <c r="H18" s="37">
        <v>33299</v>
      </c>
      <c r="I18" s="6" t="s">
        <v>54</v>
      </c>
      <c r="J18" s="7" t="s">
        <v>27</v>
      </c>
      <c r="K18" s="8" t="s">
        <v>28</v>
      </c>
      <c r="L18" s="9">
        <v>50</v>
      </c>
      <c r="M18" s="10">
        <v>666</v>
      </c>
      <c r="N18" s="10">
        <v>1050</v>
      </c>
      <c r="O18" s="11">
        <f t="shared" si="0"/>
        <v>12.685714285714285</v>
      </c>
      <c r="P18" s="10">
        <v>700</v>
      </c>
      <c r="Q18" s="10">
        <v>1100</v>
      </c>
      <c r="R18" s="11">
        <f t="shared" si="1"/>
        <v>12.727272727272727</v>
      </c>
      <c r="S18" s="10">
        <v>250</v>
      </c>
      <c r="T18" s="10">
        <v>550</v>
      </c>
      <c r="U18" s="11">
        <f>S18*20/T18</f>
        <v>9.0909090909090917</v>
      </c>
      <c r="V18" s="10" t="s">
        <v>29</v>
      </c>
      <c r="W18" s="10" t="s">
        <v>29</v>
      </c>
      <c r="X18" s="11">
        <v>0</v>
      </c>
      <c r="Y18" s="10">
        <v>686</v>
      </c>
      <c r="Z18" s="10">
        <v>1200</v>
      </c>
      <c r="AA18" s="12">
        <f>Y18*20/Z18</f>
        <v>11.433333333333334</v>
      </c>
      <c r="AB18" s="10">
        <v>637</v>
      </c>
      <c r="AC18" s="10">
        <v>900</v>
      </c>
      <c r="AD18" s="11">
        <f>AB18*5/AC18</f>
        <v>3.5388888888888888</v>
      </c>
      <c r="AE18" s="10">
        <v>793</v>
      </c>
      <c r="AF18" s="10">
        <v>1200</v>
      </c>
      <c r="AG18" s="13">
        <f>AE18*5/AF18</f>
        <v>3.3041666666666667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62">
        <f t="shared" si="3"/>
        <v>102.78028499278498</v>
      </c>
      <c r="AO18" s="14" t="s">
        <v>55</v>
      </c>
      <c r="AP18" s="15" t="s">
        <v>56</v>
      </c>
    </row>
    <row r="19" spans="1:42" customFormat="1" ht="63" x14ac:dyDescent="0.25">
      <c r="A19" s="59">
        <v>16</v>
      </c>
      <c r="B19" s="59">
        <v>15</v>
      </c>
      <c r="C19" s="59">
        <v>7</v>
      </c>
      <c r="D19" s="3" t="s">
        <v>23</v>
      </c>
      <c r="E19" s="4">
        <v>383110</v>
      </c>
      <c r="F19" s="5" t="s">
        <v>57</v>
      </c>
      <c r="G19" s="5" t="s">
        <v>58</v>
      </c>
      <c r="H19" s="37">
        <v>34893</v>
      </c>
      <c r="I19" s="6" t="s">
        <v>59</v>
      </c>
      <c r="J19" s="7" t="s">
        <v>27</v>
      </c>
      <c r="K19" s="8" t="s">
        <v>28</v>
      </c>
      <c r="L19" s="9">
        <v>53</v>
      </c>
      <c r="M19" s="10">
        <v>681</v>
      </c>
      <c r="N19" s="10">
        <v>1050</v>
      </c>
      <c r="O19" s="11">
        <f t="shared" si="0"/>
        <v>12.971428571428572</v>
      </c>
      <c r="P19" s="10">
        <v>620</v>
      </c>
      <c r="Q19" s="10">
        <v>1100</v>
      </c>
      <c r="R19" s="11">
        <f t="shared" si="1"/>
        <v>11.272727272727273</v>
      </c>
      <c r="S19" s="10" t="s">
        <v>29</v>
      </c>
      <c r="T19" s="10" t="s">
        <v>29</v>
      </c>
      <c r="U19" s="11">
        <v>0</v>
      </c>
      <c r="V19" s="10">
        <v>1706</v>
      </c>
      <c r="W19" s="10">
        <v>2720</v>
      </c>
      <c r="X19" s="11">
        <f>V19*40/W19</f>
        <v>25.088235294117649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62">
        <f t="shared" si="3"/>
        <v>102.33239113827349</v>
      </c>
      <c r="AO19" s="14" t="s">
        <v>60</v>
      </c>
      <c r="AP19" s="15" t="s">
        <v>61</v>
      </c>
    </row>
    <row r="20" spans="1:42" customFormat="1" ht="47.25" x14ac:dyDescent="0.25">
      <c r="A20" s="59">
        <v>17</v>
      </c>
      <c r="B20" s="59">
        <v>16</v>
      </c>
      <c r="C20" s="59">
        <v>8</v>
      </c>
      <c r="D20" s="3" t="s">
        <v>23</v>
      </c>
      <c r="E20" s="4">
        <v>357784</v>
      </c>
      <c r="F20" s="5" t="s">
        <v>62</v>
      </c>
      <c r="G20" s="5" t="s">
        <v>63</v>
      </c>
      <c r="H20" s="37">
        <v>33665</v>
      </c>
      <c r="I20" s="6" t="s">
        <v>64</v>
      </c>
      <c r="J20" s="7" t="s">
        <v>27</v>
      </c>
      <c r="K20" s="8" t="s">
        <v>28</v>
      </c>
      <c r="L20" s="9">
        <v>52</v>
      </c>
      <c r="M20" s="10">
        <v>676</v>
      </c>
      <c r="N20" s="10">
        <v>900</v>
      </c>
      <c r="O20" s="11">
        <f t="shared" si="0"/>
        <v>15.022222222222222</v>
      </c>
      <c r="P20" s="10">
        <v>631</v>
      </c>
      <c r="Q20" s="10">
        <v>1100</v>
      </c>
      <c r="R20" s="11">
        <f t="shared" si="1"/>
        <v>11.472727272727273</v>
      </c>
      <c r="S20" s="10">
        <v>255</v>
      </c>
      <c r="T20" s="10">
        <v>550</v>
      </c>
      <c r="U20" s="11">
        <f>S20*20/T20</f>
        <v>9.2727272727272734</v>
      </c>
      <c r="V20" s="10" t="s">
        <v>29</v>
      </c>
      <c r="W20" s="10" t="s">
        <v>29</v>
      </c>
      <c r="X20" s="11">
        <v>0</v>
      </c>
      <c r="Y20" s="10">
        <v>1235</v>
      </c>
      <c r="Z20" s="10">
        <v>2000</v>
      </c>
      <c r="AA20" s="12">
        <f>Y20*20/Z20</f>
        <v>12.35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62">
        <f t="shared" si="3"/>
        <v>100.11767676767676</v>
      </c>
      <c r="AO20" s="14" t="s">
        <v>65</v>
      </c>
      <c r="AP20" s="15" t="s">
        <v>66</v>
      </c>
    </row>
    <row r="21" spans="1:42" customFormat="1" ht="47.25" x14ac:dyDescent="0.25">
      <c r="A21" s="59">
        <v>18</v>
      </c>
      <c r="B21" s="59">
        <v>17</v>
      </c>
      <c r="C21" s="59">
        <v>21</v>
      </c>
      <c r="D21" s="3" t="s">
        <v>23</v>
      </c>
      <c r="E21" s="4">
        <v>358092</v>
      </c>
      <c r="F21" s="5" t="s">
        <v>127</v>
      </c>
      <c r="G21" s="5" t="s">
        <v>128</v>
      </c>
      <c r="H21" s="37">
        <v>33306</v>
      </c>
      <c r="I21" s="6" t="s">
        <v>129</v>
      </c>
      <c r="J21" s="7" t="s">
        <v>27</v>
      </c>
      <c r="K21" s="8" t="s">
        <v>28</v>
      </c>
      <c r="L21" s="9">
        <v>45</v>
      </c>
      <c r="M21" s="10">
        <v>501</v>
      </c>
      <c r="N21" s="10">
        <v>900</v>
      </c>
      <c r="O21" s="11">
        <f t="shared" si="0"/>
        <v>11.133333333333333</v>
      </c>
      <c r="P21" s="10">
        <v>681</v>
      </c>
      <c r="Q21" s="10">
        <v>1100</v>
      </c>
      <c r="R21" s="11">
        <f t="shared" si="1"/>
        <v>12.381818181818181</v>
      </c>
      <c r="S21" s="10">
        <v>275</v>
      </c>
      <c r="T21" s="10">
        <v>550</v>
      </c>
      <c r="U21" s="11">
        <f>S21*20/T21</f>
        <v>10</v>
      </c>
      <c r="V21" s="10" t="s">
        <v>29</v>
      </c>
      <c r="W21" s="10" t="s">
        <v>29</v>
      </c>
      <c r="X21" s="11">
        <v>0</v>
      </c>
      <c r="Y21" s="10">
        <v>1636</v>
      </c>
      <c r="Z21" s="10">
        <v>2200</v>
      </c>
      <c r="AA21" s="12">
        <v>14.87</v>
      </c>
      <c r="AB21" s="10">
        <v>611</v>
      </c>
      <c r="AC21" s="10">
        <v>900</v>
      </c>
      <c r="AD21" s="11">
        <f>AB21*5/AC21</f>
        <v>3.3944444444444444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62">
        <f t="shared" si="3"/>
        <v>96.779595959595966</v>
      </c>
      <c r="AO21" s="14" t="s">
        <v>130</v>
      </c>
      <c r="AP21" s="15" t="s">
        <v>131</v>
      </c>
    </row>
    <row r="22" spans="1:42" customFormat="1" ht="47.25" x14ac:dyDescent="0.25">
      <c r="A22" s="59">
        <v>19</v>
      </c>
      <c r="B22" s="59">
        <v>18</v>
      </c>
      <c r="C22" s="59">
        <v>11</v>
      </c>
      <c r="D22" s="3" t="s">
        <v>23</v>
      </c>
      <c r="E22" s="4">
        <v>358066</v>
      </c>
      <c r="F22" s="5" t="s">
        <v>77</v>
      </c>
      <c r="G22" s="5" t="s">
        <v>78</v>
      </c>
      <c r="H22" s="37">
        <v>32238</v>
      </c>
      <c r="I22" s="6" t="s">
        <v>79</v>
      </c>
      <c r="J22" s="7" t="s">
        <v>27</v>
      </c>
      <c r="K22" s="8" t="s">
        <v>28</v>
      </c>
      <c r="L22" s="9">
        <v>51</v>
      </c>
      <c r="M22" s="10">
        <v>457</v>
      </c>
      <c r="N22" s="10">
        <v>850</v>
      </c>
      <c r="O22" s="11">
        <f t="shared" si="0"/>
        <v>10.752941176470589</v>
      </c>
      <c r="P22" s="10">
        <v>701</v>
      </c>
      <c r="Q22" s="10">
        <v>1100</v>
      </c>
      <c r="R22" s="11">
        <f t="shared" si="1"/>
        <v>12.745454545454546</v>
      </c>
      <c r="S22" s="10">
        <v>231</v>
      </c>
      <c r="T22" s="10">
        <v>550</v>
      </c>
      <c r="U22" s="11">
        <f>S22*20/T22</f>
        <v>8.4</v>
      </c>
      <c r="V22" s="10" t="s">
        <v>29</v>
      </c>
      <c r="W22" s="10" t="s">
        <v>29</v>
      </c>
      <c r="X22" s="11">
        <v>0</v>
      </c>
      <c r="Y22" s="10">
        <v>674</v>
      </c>
      <c r="Z22" s="10">
        <v>1100</v>
      </c>
      <c r="AA22" s="12">
        <f>Y22*20/Z22</f>
        <v>12.254545454545454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62">
        <f t="shared" si="3"/>
        <v>95.152941176470591</v>
      </c>
      <c r="AO22" s="14" t="s">
        <v>80</v>
      </c>
      <c r="AP22" s="15" t="s">
        <v>81</v>
      </c>
    </row>
    <row r="23" spans="1:42" customFormat="1" ht="47.25" x14ac:dyDescent="0.25">
      <c r="A23" s="59">
        <v>20</v>
      </c>
      <c r="B23" s="59">
        <v>19</v>
      </c>
      <c r="C23" s="59">
        <v>12</v>
      </c>
      <c r="D23" s="3" t="s">
        <v>23</v>
      </c>
      <c r="E23" s="4">
        <v>367025</v>
      </c>
      <c r="F23" s="5" t="s">
        <v>82</v>
      </c>
      <c r="G23" s="5" t="s">
        <v>83</v>
      </c>
      <c r="H23" s="37">
        <v>33618</v>
      </c>
      <c r="I23" s="6" t="s">
        <v>84</v>
      </c>
      <c r="J23" s="7" t="s">
        <v>27</v>
      </c>
      <c r="K23" s="8" t="s">
        <v>28</v>
      </c>
      <c r="L23" s="9">
        <v>51</v>
      </c>
      <c r="M23" s="10">
        <v>639</v>
      </c>
      <c r="N23" s="10">
        <v>900</v>
      </c>
      <c r="O23" s="11">
        <f t="shared" si="0"/>
        <v>14.2</v>
      </c>
      <c r="P23" s="10">
        <v>710</v>
      </c>
      <c r="Q23" s="10">
        <v>1100</v>
      </c>
      <c r="R23" s="11">
        <f t="shared" si="1"/>
        <v>12.909090909090908</v>
      </c>
      <c r="S23" s="10">
        <v>927</v>
      </c>
      <c r="T23" s="10">
        <v>1500</v>
      </c>
      <c r="U23" s="11">
        <f>S23*20/T23</f>
        <v>12.36</v>
      </c>
      <c r="V23" s="10" t="s">
        <v>29</v>
      </c>
      <c r="W23" s="10" t="s">
        <v>29</v>
      </c>
      <c r="X23" s="11">
        <v>0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62">
        <f t="shared" si="3"/>
        <v>90.469090909090909</v>
      </c>
      <c r="AO23" s="14" t="s">
        <v>85</v>
      </c>
      <c r="AP23" s="15" t="s">
        <v>86</v>
      </c>
    </row>
    <row r="24" spans="1:42" customFormat="1" ht="47.25" x14ac:dyDescent="0.25">
      <c r="A24" s="59">
        <v>21</v>
      </c>
      <c r="B24" s="59">
        <v>20</v>
      </c>
      <c r="C24" s="60">
        <v>32</v>
      </c>
      <c r="D24" s="3" t="s">
        <v>23</v>
      </c>
      <c r="E24" s="4">
        <v>382675</v>
      </c>
      <c r="F24" s="5" t="s">
        <v>177</v>
      </c>
      <c r="G24" s="5" t="s">
        <v>178</v>
      </c>
      <c r="H24" s="8" t="s">
        <v>28</v>
      </c>
      <c r="I24" s="6" t="s">
        <v>176</v>
      </c>
      <c r="J24" s="7" t="s">
        <v>27</v>
      </c>
      <c r="K24" s="8" t="s">
        <v>28</v>
      </c>
      <c r="L24" s="9">
        <v>49</v>
      </c>
      <c r="M24" s="10">
        <v>861</v>
      </c>
      <c r="N24" s="10">
        <v>1050</v>
      </c>
      <c r="O24" s="11">
        <f t="shared" si="0"/>
        <v>16.399999999999999</v>
      </c>
      <c r="P24" s="10">
        <v>629</v>
      </c>
      <c r="Q24" s="10">
        <v>1100</v>
      </c>
      <c r="R24" s="11">
        <f t="shared" si="1"/>
        <v>11.436363636363636</v>
      </c>
      <c r="S24" s="10">
        <v>852</v>
      </c>
      <c r="T24" s="10">
        <v>1500</v>
      </c>
      <c r="U24" s="11">
        <f>S24*20/T24</f>
        <v>11.36</v>
      </c>
      <c r="V24" s="10" t="s">
        <v>29</v>
      </c>
      <c r="W24" s="10" t="s">
        <v>29</v>
      </c>
      <c r="X24" s="11">
        <v>0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62">
        <v>90</v>
      </c>
      <c r="AO24" s="14"/>
      <c r="AP24" s="15"/>
    </row>
    <row r="25" spans="1:42" customFormat="1" ht="47.25" x14ac:dyDescent="0.25">
      <c r="A25" s="59">
        <v>22</v>
      </c>
      <c r="B25" s="59">
        <v>21</v>
      </c>
      <c r="C25" s="59">
        <v>14</v>
      </c>
      <c r="D25" s="3" t="s">
        <v>23</v>
      </c>
      <c r="E25" s="4">
        <v>382282</v>
      </c>
      <c r="F25" s="5" t="s">
        <v>92</v>
      </c>
      <c r="G25" s="5" t="s">
        <v>93</v>
      </c>
      <c r="H25" s="37">
        <v>34005</v>
      </c>
      <c r="I25" s="6" t="s">
        <v>94</v>
      </c>
      <c r="J25" s="7" t="s">
        <v>27</v>
      </c>
      <c r="K25" s="8" t="s">
        <v>28</v>
      </c>
      <c r="L25" s="9">
        <v>43</v>
      </c>
      <c r="M25" s="10">
        <v>543</v>
      </c>
      <c r="N25" s="10">
        <v>1050</v>
      </c>
      <c r="O25" s="11">
        <f t="shared" si="0"/>
        <v>10.342857142857143</v>
      </c>
      <c r="P25" s="10">
        <v>559</v>
      </c>
      <c r="Q25" s="10">
        <v>1100</v>
      </c>
      <c r="R25" s="11">
        <f t="shared" si="1"/>
        <v>10.163636363636364</v>
      </c>
      <c r="S25" s="10" t="s">
        <v>29</v>
      </c>
      <c r="T25" s="10" t="s">
        <v>29</v>
      </c>
      <c r="U25" s="11">
        <v>0</v>
      </c>
      <c r="V25" s="10">
        <v>2906</v>
      </c>
      <c r="W25" s="10">
        <v>4600</v>
      </c>
      <c r="X25" s="11">
        <f>V25*40/W25</f>
        <v>25.269565217391303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62">
        <f t="shared" ref="AN25:AN36" si="4">L25+O25+R25+U25+X25+AA25+AD25+AG25+AJ25+AM25</f>
        <v>88.776058723884802</v>
      </c>
      <c r="AO25" s="14" t="s">
        <v>95</v>
      </c>
      <c r="AP25" s="15" t="s">
        <v>96</v>
      </c>
    </row>
    <row r="26" spans="1:42" customFormat="1" ht="47.25" x14ac:dyDescent="0.25">
      <c r="A26" s="59">
        <v>23</v>
      </c>
      <c r="B26" s="59">
        <v>22</v>
      </c>
      <c r="C26" s="59">
        <v>15</v>
      </c>
      <c r="D26" s="3" t="s">
        <v>23</v>
      </c>
      <c r="E26" s="4">
        <v>382334</v>
      </c>
      <c r="F26" s="5" t="s">
        <v>97</v>
      </c>
      <c r="G26" s="5" t="s">
        <v>98</v>
      </c>
      <c r="H26" s="37">
        <v>34090</v>
      </c>
      <c r="I26" s="6" t="s">
        <v>99</v>
      </c>
      <c r="J26" s="7" t="s">
        <v>27</v>
      </c>
      <c r="K26" s="8" t="s">
        <v>28</v>
      </c>
      <c r="L26" s="9">
        <v>43</v>
      </c>
      <c r="M26" s="10">
        <v>574</v>
      </c>
      <c r="N26" s="10">
        <v>1050</v>
      </c>
      <c r="O26" s="11">
        <f t="shared" si="0"/>
        <v>10.933333333333334</v>
      </c>
      <c r="P26" s="10">
        <v>595</v>
      </c>
      <c r="Q26" s="10">
        <v>1100</v>
      </c>
      <c r="R26" s="11">
        <f t="shared" si="1"/>
        <v>10.818181818181818</v>
      </c>
      <c r="S26" s="10">
        <v>265</v>
      </c>
      <c r="T26" s="10">
        <v>550</v>
      </c>
      <c r="U26" s="11">
        <f>S26*20/T26</f>
        <v>9.6363636363636367</v>
      </c>
      <c r="V26" s="10" t="s">
        <v>29</v>
      </c>
      <c r="W26" s="10" t="s">
        <v>29</v>
      </c>
      <c r="X26" s="11">
        <v>0</v>
      </c>
      <c r="Y26" s="10">
        <v>1384</v>
      </c>
      <c r="Z26" s="10">
        <v>2000</v>
      </c>
      <c r="AA26" s="12">
        <f>Y26*20/Z26</f>
        <v>13.84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62">
        <f t="shared" si="4"/>
        <v>88.227878787878794</v>
      </c>
      <c r="AO26" s="14" t="s">
        <v>100</v>
      </c>
      <c r="AP26" s="15" t="s">
        <v>101</v>
      </c>
    </row>
    <row r="27" spans="1:42" customFormat="1" ht="47.25" x14ac:dyDescent="0.25">
      <c r="A27" s="59">
        <v>24</v>
      </c>
      <c r="B27" s="59">
        <v>23</v>
      </c>
      <c r="C27" s="59">
        <v>17</v>
      </c>
      <c r="D27" s="3" t="s">
        <v>23</v>
      </c>
      <c r="E27" s="4">
        <v>382333</v>
      </c>
      <c r="F27" s="5" t="s">
        <v>107</v>
      </c>
      <c r="G27" s="5" t="s">
        <v>108</v>
      </c>
      <c r="H27" s="37">
        <v>34469</v>
      </c>
      <c r="I27" s="6" t="s">
        <v>109</v>
      </c>
      <c r="J27" s="7" t="s">
        <v>27</v>
      </c>
      <c r="K27" s="8" t="s">
        <v>28</v>
      </c>
      <c r="L27" s="9">
        <v>54</v>
      </c>
      <c r="M27" s="10">
        <v>746</v>
      </c>
      <c r="N27" s="10">
        <v>1050</v>
      </c>
      <c r="O27" s="11">
        <f t="shared" si="0"/>
        <v>14.209523809523809</v>
      </c>
      <c r="P27" s="10">
        <v>836</v>
      </c>
      <c r="Q27" s="10">
        <v>1100</v>
      </c>
      <c r="R27" s="11">
        <f t="shared" si="1"/>
        <v>15.2</v>
      </c>
      <c r="S27" s="10" t="s">
        <v>29</v>
      </c>
      <c r="T27" s="10" t="s">
        <v>29</v>
      </c>
      <c r="U27" s="11">
        <v>0</v>
      </c>
      <c r="V27" s="10">
        <v>3.2</v>
      </c>
      <c r="W27" s="10">
        <v>4</v>
      </c>
      <c r="X27" s="11"/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62">
        <f t="shared" si="4"/>
        <v>83.409523809523805</v>
      </c>
      <c r="AO27" s="14" t="s">
        <v>110</v>
      </c>
      <c r="AP27" s="15" t="s">
        <v>111</v>
      </c>
    </row>
    <row r="28" spans="1:42" customFormat="1" ht="47.25" x14ac:dyDescent="0.25">
      <c r="A28" s="59">
        <v>25</v>
      </c>
      <c r="B28" s="59">
        <v>25</v>
      </c>
      <c r="C28" s="59">
        <v>19</v>
      </c>
      <c r="D28" s="3" t="s">
        <v>23</v>
      </c>
      <c r="E28" s="4">
        <v>365202</v>
      </c>
      <c r="F28" s="5" t="s">
        <v>117</v>
      </c>
      <c r="G28" s="5" t="s">
        <v>118</v>
      </c>
      <c r="H28" s="37">
        <v>33564</v>
      </c>
      <c r="I28" s="6" t="s">
        <v>119</v>
      </c>
      <c r="J28" s="7" t="s">
        <v>27</v>
      </c>
      <c r="K28" s="8" t="s">
        <v>28</v>
      </c>
      <c r="L28" s="9">
        <v>52</v>
      </c>
      <c r="M28" s="10">
        <v>708</v>
      </c>
      <c r="N28" s="10">
        <v>1050</v>
      </c>
      <c r="O28" s="11">
        <f t="shared" si="0"/>
        <v>13.485714285714286</v>
      </c>
      <c r="P28" s="10">
        <v>739</v>
      </c>
      <c r="Q28" s="10">
        <v>1100</v>
      </c>
      <c r="R28" s="11">
        <f t="shared" si="1"/>
        <v>13.436363636363636</v>
      </c>
      <c r="S28" s="10" t="s">
        <v>29</v>
      </c>
      <c r="T28" s="10" t="s">
        <v>29</v>
      </c>
      <c r="U28" s="11">
        <v>0</v>
      </c>
      <c r="V28" s="10">
        <v>3.75</v>
      </c>
      <c r="W28" s="10">
        <v>4</v>
      </c>
      <c r="X28" s="11"/>
      <c r="Y28" s="10" t="s">
        <v>29</v>
      </c>
      <c r="Z28" s="10" t="s">
        <v>29</v>
      </c>
      <c r="AA28" s="12">
        <v>0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>
        <v>864</v>
      </c>
      <c r="AI28" s="10">
        <v>1100</v>
      </c>
      <c r="AJ28" s="13">
        <f>AH28*5/AI28</f>
        <v>3.9272727272727272</v>
      </c>
      <c r="AK28" s="10" t="s">
        <v>29</v>
      </c>
      <c r="AL28" s="10" t="s">
        <v>29</v>
      </c>
      <c r="AM28" s="13">
        <v>0</v>
      </c>
      <c r="AN28" s="62">
        <f t="shared" si="4"/>
        <v>82.84935064935064</v>
      </c>
      <c r="AO28" s="14" t="s">
        <v>120</v>
      </c>
      <c r="AP28" s="15" t="s">
        <v>121</v>
      </c>
    </row>
    <row r="29" spans="1:42" customFormat="1" ht="47.25" x14ac:dyDescent="0.25">
      <c r="A29" s="59">
        <v>26</v>
      </c>
      <c r="B29" s="59">
        <v>26</v>
      </c>
      <c r="C29" s="59">
        <v>23</v>
      </c>
      <c r="D29" s="3" t="s">
        <v>23</v>
      </c>
      <c r="E29" s="4">
        <v>382724</v>
      </c>
      <c r="F29" s="5" t="s">
        <v>136</v>
      </c>
      <c r="G29" s="5" t="s">
        <v>137</v>
      </c>
      <c r="H29" s="37">
        <v>35636</v>
      </c>
      <c r="I29" s="6" t="s">
        <v>138</v>
      </c>
      <c r="J29" s="7" t="s">
        <v>27</v>
      </c>
      <c r="K29" s="8" t="s">
        <v>28</v>
      </c>
      <c r="L29" s="9">
        <v>44</v>
      </c>
      <c r="M29" s="10">
        <v>917</v>
      </c>
      <c r="N29" s="10">
        <v>1100</v>
      </c>
      <c r="O29" s="11">
        <f t="shared" si="0"/>
        <v>16.672727272727272</v>
      </c>
      <c r="P29" s="10">
        <v>797</v>
      </c>
      <c r="Q29" s="10">
        <v>1100</v>
      </c>
      <c r="R29" s="11">
        <f t="shared" si="1"/>
        <v>14.49090909090909</v>
      </c>
      <c r="S29" s="10" t="s">
        <v>29</v>
      </c>
      <c r="T29" s="10" t="s">
        <v>29</v>
      </c>
      <c r="U29" s="11">
        <v>0</v>
      </c>
      <c r="V29" s="10">
        <v>3.41</v>
      </c>
      <c r="W29" s="10">
        <v>4</v>
      </c>
      <c r="X29" s="11"/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62">
        <f t="shared" si="4"/>
        <v>75.163636363636357</v>
      </c>
      <c r="AO29" s="14" t="s">
        <v>139</v>
      </c>
      <c r="AP29" s="15" t="s">
        <v>140</v>
      </c>
    </row>
    <row r="30" spans="1:42" customFormat="1" ht="47.25" x14ac:dyDescent="0.25">
      <c r="A30" s="59">
        <v>27</v>
      </c>
      <c r="B30" s="59">
        <v>27</v>
      </c>
      <c r="C30" s="59">
        <v>24</v>
      </c>
      <c r="D30" s="3" t="s">
        <v>23</v>
      </c>
      <c r="E30" s="4">
        <v>366140</v>
      </c>
      <c r="F30" s="5" t="s">
        <v>141</v>
      </c>
      <c r="G30" s="5" t="s">
        <v>142</v>
      </c>
      <c r="H30" s="37">
        <v>34813</v>
      </c>
      <c r="I30" s="6" t="s">
        <v>143</v>
      </c>
      <c r="J30" s="7" t="s">
        <v>27</v>
      </c>
      <c r="K30" s="8" t="s">
        <v>28</v>
      </c>
      <c r="L30" s="9">
        <v>45</v>
      </c>
      <c r="M30" s="10">
        <v>811</v>
      </c>
      <c r="N30" s="10">
        <v>1050</v>
      </c>
      <c r="O30" s="11">
        <f t="shared" si="0"/>
        <v>15.447619047619048</v>
      </c>
      <c r="P30" s="10">
        <v>770</v>
      </c>
      <c r="Q30" s="10">
        <v>1100</v>
      </c>
      <c r="R30" s="11">
        <f t="shared" si="1"/>
        <v>14</v>
      </c>
      <c r="S30" s="10" t="s">
        <v>29</v>
      </c>
      <c r="T30" s="10" t="s">
        <v>29</v>
      </c>
      <c r="U30" s="11">
        <v>0</v>
      </c>
      <c r="V30" s="10">
        <v>2.8</v>
      </c>
      <c r="W30" s="10">
        <v>4</v>
      </c>
      <c r="X30" s="11"/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62">
        <f t="shared" si="4"/>
        <v>74.447619047619042</v>
      </c>
      <c r="AO30" s="14" t="s">
        <v>144</v>
      </c>
      <c r="AP30" s="15" t="s">
        <v>145</v>
      </c>
    </row>
    <row r="31" spans="1:42" customFormat="1" ht="47.25" x14ac:dyDescent="0.25">
      <c r="A31" s="59">
        <v>28</v>
      </c>
      <c r="B31" s="59">
        <v>28</v>
      </c>
      <c r="C31" s="59">
        <v>25</v>
      </c>
      <c r="D31" s="3" t="s">
        <v>23</v>
      </c>
      <c r="E31" s="4">
        <v>382469</v>
      </c>
      <c r="F31" s="5" t="s">
        <v>146</v>
      </c>
      <c r="G31" s="5" t="s">
        <v>147</v>
      </c>
      <c r="H31" s="37">
        <v>34479</v>
      </c>
      <c r="I31" s="6" t="s">
        <v>148</v>
      </c>
      <c r="J31" s="7" t="s">
        <v>27</v>
      </c>
      <c r="K31" s="8" t="s">
        <v>28</v>
      </c>
      <c r="L31" s="9">
        <v>48</v>
      </c>
      <c r="M31" s="10">
        <v>719</v>
      </c>
      <c r="N31" s="10">
        <v>1050</v>
      </c>
      <c r="O31" s="11">
        <f t="shared" si="0"/>
        <v>13.695238095238095</v>
      </c>
      <c r="P31" s="10">
        <v>698</v>
      </c>
      <c r="Q31" s="10">
        <v>1100</v>
      </c>
      <c r="R31" s="11">
        <f t="shared" si="1"/>
        <v>12.690909090909091</v>
      </c>
      <c r="S31" s="10" t="s">
        <v>29</v>
      </c>
      <c r="T31" s="10" t="s">
        <v>29</v>
      </c>
      <c r="U31" s="11">
        <v>0</v>
      </c>
      <c r="V31" s="10">
        <v>2.84</v>
      </c>
      <c r="W31" s="10">
        <v>4</v>
      </c>
      <c r="X31" s="11"/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62">
        <f t="shared" si="4"/>
        <v>74.386147186147184</v>
      </c>
      <c r="AO31" s="14" t="s">
        <v>149</v>
      </c>
      <c r="AP31" s="15" t="s">
        <v>150</v>
      </c>
    </row>
    <row r="32" spans="1:42" customFormat="1" ht="47.25" x14ac:dyDescent="0.25">
      <c r="A32" s="59">
        <v>29</v>
      </c>
      <c r="B32" s="59">
        <v>29</v>
      </c>
      <c r="C32" s="59">
        <v>26</v>
      </c>
      <c r="D32" s="3" t="s">
        <v>23</v>
      </c>
      <c r="E32" s="4">
        <v>382930</v>
      </c>
      <c r="F32" s="5" t="s">
        <v>151</v>
      </c>
      <c r="G32" s="5" t="s">
        <v>152</v>
      </c>
      <c r="H32" s="37">
        <v>36617</v>
      </c>
      <c r="I32" s="6" t="s">
        <v>153</v>
      </c>
      <c r="J32" s="7" t="s">
        <v>27</v>
      </c>
      <c r="K32" s="8" t="s">
        <v>28</v>
      </c>
      <c r="L32" s="9">
        <v>40</v>
      </c>
      <c r="M32" s="10">
        <v>619</v>
      </c>
      <c r="N32" s="10">
        <v>1100</v>
      </c>
      <c r="O32" s="11">
        <f t="shared" si="0"/>
        <v>11.254545454545454</v>
      </c>
      <c r="P32" s="10">
        <v>535</v>
      </c>
      <c r="Q32" s="10">
        <v>1100</v>
      </c>
      <c r="R32" s="11">
        <f t="shared" si="1"/>
        <v>9.7272727272727266</v>
      </c>
      <c r="S32" s="10">
        <v>772</v>
      </c>
      <c r="T32" s="10">
        <v>1200</v>
      </c>
      <c r="U32" s="11">
        <f>S32*20/T32</f>
        <v>12.866666666666667</v>
      </c>
      <c r="V32" s="10" t="s">
        <v>29</v>
      </c>
      <c r="W32" s="10" t="s">
        <v>29</v>
      </c>
      <c r="X32" s="11">
        <v>0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62">
        <f t="shared" si="4"/>
        <v>73.848484848484844</v>
      </c>
      <c r="AO32" s="14" t="s">
        <v>100</v>
      </c>
      <c r="AP32" s="15" t="s">
        <v>154</v>
      </c>
    </row>
    <row r="33" spans="1:43" customFormat="1" ht="47.25" x14ac:dyDescent="0.25">
      <c r="A33" s="59">
        <v>30</v>
      </c>
      <c r="B33" s="59">
        <v>30</v>
      </c>
      <c r="C33" s="59">
        <v>27</v>
      </c>
      <c r="D33" s="3" t="s">
        <v>23</v>
      </c>
      <c r="E33" s="4">
        <v>382316</v>
      </c>
      <c r="F33" s="5" t="s">
        <v>155</v>
      </c>
      <c r="G33" s="5" t="s">
        <v>156</v>
      </c>
      <c r="H33" s="37">
        <v>33894</v>
      </c>
      <c r="I33" s="6" t="s">
        <v>157</v>
      </c>
      <c r="J33" s="7" t="s">
        <v>27</v>
      </c>
      <c r="K33" s="8" t="s">
        <v>28</v>
      </c>
      <c r="L33" s="9">
        <v>44</v>
      </c>
      <c r="M33" s="10">
        <v>620</v>
      </c>
      <c r="N33" s="10">
        <v>1050</v>
      </c>
      <c r="O33" s="11">
        <f t="shared" si="0"/>
        <v>11.80952380952381</v>
      </c>
      <c r="P33" s="10">
        <v>628</v>
      </c>
      <c r="Q33" s="10">
        <v>1100</v>
      </c>
      <c r="R33" s="11">
        <f t="shared" si="1"/>
        <v>11.418181818181818</v>
      </c>
      <c r="S33" s="10" t="s">
        <v>29</v>
      </c>
      <c r="T33" s="10" t="s">
        <v>29</v>
      </c>
      <c r="U33" s="11">
        <v>0</v>
      </c>
      <c r="V33" s="10">
        <v>2.7</v>
      </c>
      <c r="W33" s="10">
        <v>4</v>
      </c>
      <c r="X33" s="11"/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62">
        <f t="shared" si="4"/>
        <v>67.227705627705632</v>
      </c>
      <c r="AO33" s="14" t="s">
        <v>158</v>
      </c>
      <c r="AP33" s="15" t="s">
        <v>159</v>
      </c>
      <c r="AQ33" s="40" t="s">
        <v>180</v>
      </c>
    </row>
    <row r="34" spans="1:43" ht="47.25" x14ac:dyDescent="0.25">
      <c r="A34" s="59">
        <v>31</v>
      </c>
      <c r="B34" s="59">
        <v>31</v>
      </c>
      <c r="C34" s="59">
        <v>28</v>
      </c>
      <c r="D34" s="3" t="s">
        <v>23</v>
      </c>
      <c r="E34" s="4">
        <v>380219</v>
      </c>
      <c r="F34" s="5" t="s">
        <v>160</v>
      </c>
      <c r="G34" s="5" t="s">
        <v>78</v>
      </c>
      <c r="H34" s="37">
        <v>34906</v>
      </c>
      <c r="I34" s="6" t="s">
        <v>161</v>
      </c>
      <c r="J34" s="7" t="s">
        <v>27</v>
      </c>
      <c r="K34" s="8" t="s">
        <v>28</v>
      </c>
      <c r="L34" s="9">
        <v>45</v>
      </c>
      <c r="M34" s="10">
        <v>568</v>
      </c>
      <c r="N34" s="10">
        <v>1050</v>
      </c>
      <c r="O34" s="11">
        <f t="shared" si="0"/>
        <v>10.81904761904762</v>
      </c>
      <c r="P34" s="10">
        <v>575</v>
      </c>
      <c r="Q34" s="10">
        <v>1100</v>
      </c>
      <c r="R34" s="11">
        <f t="shared" si="1"/>
        <v>10.454545454545455</v>
      </c>
      <c r="S34" s="10" t="s">
        <v>29</v>
      </c>
      <c r="T34" s="10" t="s">
        <v>29</v>
      </c>
      <c r="U34" s="11">
        <v>0</v>
      </c>
      <c r="V34" s="10">
        <v>2.7</v>
      </c>
      <c r="W34" s="10">
        <v>4</v>
      </c>
      <c r="X34" s="11"/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62">
        <f t="shared" si="4"/>
        <v>66.273593073593076</v>
      </c>
      <c r="AO34" s="14" t="s">
        <v>162</v>
      </c>
      <c r="AP34" s="15" t="s">
        <v>163</v>
      </c>
      <c r="AQ34"/>
    </row>
    <row r="35" spans="1:43" ht="51" customHeight="1" x14ac:dyDescent="0.25">
      <c r="A35" s="59">
        <v>32</v>
      </c>
      <c r="B35" s="59">
        <v>32</v>
      </c>
      <c r="C35" s="59">
        <v>29</v>
      </c>
      <c r="D35" s="41" t="s">
        <v>23</v>
      </c>
      <c r="E35" s="42">
        <v>382683</v>
      </c>
      <c r="F35" s="43" t="s">
        <v>164</v>
      </c>
      <c r="G35" s="43" t="s">
        <v>165</v>
      </c>
      <c r="H35" s="44">
        <v>34851</v>
      </c>
      <c r="I35" s="45" t="s">
        <v>166</v>
      </c>
      <c r="J35" s="46" t="s">
        <v>27</v>
      </c>
      <c r="K35" s="47" t="s">
        <v>28</v>
      </c>
      <c r="L35" s="48">
        <v>40</v>
      </c>
      <c r="M35" s="49">
        <v>605</v>
      </c>
      <c r="N35" s="49">
        <v>1050</v>
      </c>
      <c r="O35" s="50">
        <f t="shared" si="0"/>
        <v>11.523809523809524</v>
      </c>
      <c r="P35" s="49">
        <v>648</v>
      </c>
      <c r="Q35" s="49">
        <v>1100</v>
      </c>
      <c r="R35" s="50">
        <f t="shared" si="1"/>
        <v>11.781818181818181</v>
      </c>
      <c r="S35" s="49" t="s">
        <v>29</v>
      </c>
      <c r="T35" s="49" t="s">
        <v>29</v>
      </c>
      <c r="U35" s="50">
        <v>0</v>
      </c>
      <c r="V35" s="49">
        <v>3.42</v>
      </c>
      <c r="W35" s="49">
        <v>4</v>
      </c>
      <c r="X35" s="50"/>
      <c r="Y35" s="49" t="s">
        <v>29</v>
      </c>
      <c r="Z35" s="49" t="s">
        <v>29</v>
      </c>
      <c r="AA35" s="51">
        <v>0</v>
      </c>
      <c r="AB35" s="49" t="s">
        <v>29</v>
      </c>
      <c r="AC35" s="49" t="s">
        <v>29</v>
      </c>
      <c r="AD35" s="50">
        <v>0</v>
      </c>
      <c r="AE35" s="49" t="s">
        <v>29</v>
      </c>
      <c r="AF35" s="49" t="s">
        <v>29</v>
      </c>
      <c r="AG35" s="52">
        <v>0</v>
      </c>
      <c r="AH35" s="49" t="s">
        <v>29</v>
      </c>
      <c r="AI35" s="49" t="s">
        <v>29</v>
      </c>
      <c r="AJ35" s="52">
        <v>0</v>
      </c>
      <c r="AK35" s="49" t="s">
        <v>29</v>
      </c>
      <c r="AL35" s="49" t="s">
        <v>29</v>
      </c>
      <c r="AM35" s="52">
        <v>0</v>
      </c>
      <c r="AN35" s="78">
        <f t="shared" si="4"/>
        <v>63.305627705627707</v>
      </c>
      <c r="AO35" s="53" t="s">
        <v>125</v>
      </c>
      <c r="AP35" s="54" t="s">
        <v>167</v>
      </c>
    </row>
    <row r="36" spans="1:43" ht="51" customHeight="1" x14ac:dyDescent="0.25">
      <c r="A36" s="59">
        <v>33</v>
      </c>
      <c r="B36" s="59">
        <v>33</v>
      </c>
      <c r="C36" s="59">
        <v>30</v>
      </c>
      <c r="D36" s="3" t="s">
        <v>23</v>
      </c>
      <c r="E36" s="4">
        <v>382938</v>
      </c>
      <c r="F36" s="5" t="s">
        <v>168</v>
      </c>
      <c r="G36" s="5" t="s">
        <v>169</v>
      </c>
      <c r="H36" s="37">
        <v>35789</v>
      </c>
      <c r="I36" s="6" t="s">
        <v>170</v>
      </c>
      <c r="J36" s="7" t="s">
        <v>27</v>
      </c>
      <c r="K36" s="8" t="s">
        <v>28</v>
      </c>
      <c r="L36" s="9">
        <v>44</v>
      </c>
      <c r="M36" s="10" t="s">
        <v>29</v>
      </c>
      <c r="N36" s="10" t="s">
        <v>29</v>
      </c>
      <c r="O36" s="11">
        <v>0</v>
      </c>
      <c r="P36" s="10" t="s">
        <v>29</v>
      </c>
      <c r="Q36" s="10" t="s">
        <v>29</v>
      </c>
      <c r="R36" s="11">
        <v>0</v>
      </c>
      <c r="S36" s="10" t="s">
        <v>29</v>
      </c>
      <c r="T36" s="10" t="s">
        <v>29</v>
      </c>
      <c r="U36" s="11">
        <v>0</v>
      </c>
      <c r="V36" s="10">
        <v>3.04</v>
      </c>
      <c r="W36" s="10">
        <v>4</v>
      </c>
      <c r="X36" s="11"/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62">
        <f t="shared" si="4"/>
        <v>44</v>
      </c>
      <c r="AO36" s="14" t="s">
        <v>162</v>
      </c>
      <c r="AP36" s="15" t="s">
        <v>171</v>
      </c>
      <c r="AQ36" s="38"/>
    </row>
    <row r="37" spans="1:43" ht="39.75" customHeight="1" x14ac:dyDescent="0.25">
      <c r="D37" s="16"/>
      <c r="E37" s="17"/>
      <c r="F37" s="18"/>
      <c r="G37" s="18"/>
      <c r="H37" s="18"/>
      <c r="J37" s="20"/>
      <c r="K37" s="21"/>
      <c r="L37" s="22"/>
      <c r="M37" s="22"/>
      <c r="N37" s="22"/>
      <c r="O37" s="23"/>
      <c r="P37" s="22"/>
      <c r="Q37" s="22"/>
      <c r="R37" s="23"/>
      <c r="S37" s="22"/>
      <c r="T37" s="22"/>
      <c r="U37" s="23"/>
      <c r="V37" s="22"/>
      <c r="W37" s="22"/>
      <c r="X37" s="23"/>
      <c r="Y37" s="22"/>
      <c r="Z37" s="22"/>
      <c r="AA37" s="24"/>
      <c r="AB37" s="22"/>
      <c r="AC37" s="22"/>
      <c r="AD37" s="23"/>
      <c r="AE37" s="22"/>
      <c r="AF37" s="22"/>
      <c r="AG37" s="25"/>
      <c r="AH37" s="22"/>
      <c r="AI37" s="22"/>
      <c r="AJ37" s="25"/>
      <c r="AK37" s="22"/>
      <c r="AL37" s="22"/>
      <c r="AM37" s="25"/>
      <c r="AN37" s="26"/>
    </row>
    <row r="38" spans="1:43" ht="39.75" customHeight="1" x14ac:dyDescent="0.25">
      <c r="D38" s="16"/>
      <c r="E38" s="17"/>
      <c r="F38" s="18"/>
      <c r="G38" s="18"/>
      <c r="H38" s="18"/>
      <c r="J38" s="20"/>
      <c r="K38" s="21"/>
      <c r="L38" s="22"/>
      <c r="M38" s="22"/>
      <c r="N38" s="22"/>
      <c r="O38" s="23"/>
      <c r="P38" s="22"/>
      <c r="Q38" s="22"/>
      <c r="R38" s="23"/>
      <c r="S38" s="22"/>
      <c r="T38" s="22"/>
      <c r="U38" s="23"/>
      <c r="V38" s="22"/>
      <c r="W38" s="22"/>
      <c r="X38" s="23"/>
      <c r="Y38" s="22"/>
      <c r="Z38" s="22"/>
      <c r="AA38" s="24"/>
      <c r="AB38" s="22"/>
      <c r="AC38" s="22"/>
      <c r="AD38" s="23"/>
      <c r="AE38" s="22"/>
      <c r="AF38" s="22"/>
      <c r="AG38" s="25"/>
      <c r="AH38" s="22"/>
      <c r="AI38" s="22"/>
      <c r="AJ38" s="25"/>
      <c r="AK38" s="22"/>
      <c r="AL38" s="22"/>
      <c r="AM38" s="25"/>
      <c r="AN38" s="26"/>
    </row>
    <row r="39" spans="1:43" x14ac:dyDescent="0.25">
      <c r="D39" s="16"/>
      <c r="E39" s="17"/>
      <c r="F39" s="18"/>
      <c r="G39" s="18"/>
      <c r="H39" s="18"/>
      <c r="J39" s="20"/>
      <c r="K39" s="21"/>
      <c r="L39" s="22"/>
      <c r="M39" s="22"/>
      <c r="N39" s="22"/>
      <c r="O39" s="23"/>
      <c r="P39" s="22"/>
      <c r="Q39" s="22"/>
      <c r="R39" s="23"/>
      <c r="S39" s="22"/>
      <c r="T39" s="22"/>
      <c r="U39" s="23"/>
      <c r="V39" s="22"/>
      <c r="W39" s="22"/>
      <c r="X39" s="23"/>
      <c r="Y39" s="22"/>
      <c r="Z39" s="22"/>
      <c r="AA39" s="24"/>
      <c r="AB39" s="22"/>
      <c r="AC39" s="22"/>
      <c r="AD39" s="23"/>
      <c r="AE39" s="22"/>
      <c r="AF39" s="22"/>
      <c r="AG39" s="25"/>
      <c r="AH39" s="22"/>
      <c r="AI39" s="22"/>
      <c r="AJ39" s="25"/>
      <c r="AK39" s="22"/>
      <c r="AL39" s="22"/>
      <c r="AM39" s="25"/>
      <c r="AN39" s="26"/>
    </row>
    <row r="40" spans="1:43" x14ac:dyDescent="0.25">
      <c r="D40" s="16"/>
      <c r="E40" s="17"/>
      <c r="F40" s="18"/>
      <c r="G40" s="18"/>
      <c r="H40" s="18"/>
      <c r="J40" s="20"/>
      <c r="K40" s="21"/>
      <c r="L40" s="22"/>
      <c r="M40" s="22"/>
      <c r="N40" s="22"/>
      <c r="O40" s="23"/>
      <c r="P40" s="22"/>
      <c r="Q40" s="22"/>
      <c r="R40" s="23"/>
      <c r="S40" s="22"/>
      <c r="T40" s="22"/>
      <c r="U40" s="23"/>
      <c r="V40" s="22"/>
      <c r="W40" s="22"/>
      <c r="X40" s="23"/>
      <c r="Y40" s="22"/>
      <c r="Z40" s="22"/>
      <c r="AA40" s="24"/>
      <c r="AB40" s="22"/>
      <c r="AC40" s="22"/>
      <c r="AD40" s="23"/>
      <c r="AE40" s="22"/>
      <c r="AF40" s="22"/>
      <c r="AG40" s="25"/>
      <c r="AH40" s="22"/>
      <c r="AI40" s="22"/>
      <c r="AJ40" s="25"/>
      <c r="AK40" s="22"/>
      <c r="AL40" s="22"/>
      <c r="AM40" s="25"/>
      <c r="AN40" s="26"/>
    </row>
    <row r="41" spans="1:43" x14ac:dyDescent="0.25">
      <c r="D41" s="16"/>
      <c r="E41" s="17"/>
      <c r="F41" s="18"/>
      <c r="G41" s="18"/>
      <c r="H41" s="18"/>
      <c r="J41" s="20"/>
      <c r="K41" s="21"/>
      <c r="L41" s="22"/>
      <c r="M41" s="22"/>
      <c r="N41" s="22"/>
      <c r="O41" s="23"/>
      <c r="P41" s="22"/>
      <c r="Q41" s="22"/>
      <c r="R41" s="23"/>
      <c r="S41" s="22"/>
      <c r="T41" s="22"/>
      <c r="U41" s="23"/>
      <c r="V41" s="22"/>
      <c r="W41" s="22"/>
      <c r="X41" s="23"/>
      <c r="Y41" s="22"/>
      <c r="Z41" s="22"/>
      <c r="AA41" s="24"/>
      <c r="AB41" s="22"/>
      <c r="AC41" s="22"/>
      <c r="AD41" s="23"/>
      <c r="AE41" s="22"/>
      <c r="AF41" s="22"/>
      <c r="AG41" s="25"/>
      <c r="AH41" s="22"/>
      <c r="AI41" s="22"/>
      <c r="AJ41" s="25"/>
      <c r="AK41" s="22"/>
      <c r="AL41" s="22"/>
      <c r="AM41" s="25"/>
      <c r="AN41" s="26"/>
    </row>
    <row r="42" spans="1:43" x14ac:dyDescent="0.25">
      <c r="D42" s="16"/>
      <c r="E42" s="17"/>
      <c r="F42" s="18"/>
      <c r="G42" s="18"/>
      <c r="H42" s="18"/>
      <c r="J42" s="20"/>
      <c r="K42" s="21"/>
      <c r="L42" s="22"/>
      <c r="M42" s="22"/>
      <c r="N42" s="22"/>
      <c r="O42" s="23"/>
      <c r="P42" s="22"/>
      <c r="Q42" s="22"/>
      <c r="R42" s="23"/>
      <c r="S42" s="22"/>
      <c r="T42" s="22"/>
      <c r="U42" s="23"/>
      <c r="V42" s="22"/>
      <c r="W42" s="22"/>
      <c r="X42" s="23"/>
      <c r="Y42" s="22"/>
      <c r="Z42" s="22"/>
      <c r="AA42" s="24"/>
      <c r="AB42" s="22"/>
      <c r="AC42" s="22"/>
      <c r="AD42" s="23"/>
      <c r="AE42" s="22"/>
      <c r="AF42" s="22"/>
      <c r="AG42" s="25"/>
      <c r="AH42" s="22"/>
      <c r="AI42" s="22"/>
      <c r="AJ42" s="25"/>
      <c r="AK42" s="22"/>
      <c r="AL42" s="22"/>
      <c r="AM42" s="25"/>
      <c r="AN42" s="26"/>
    </row>
    <row r="43" spans="1:43" x14ac:dyDescent="0.25">
      <c r="D43" s="16"/>
      <c r="E43" s="17"/>
      <c r="F43" s="18"/>
      <c r="G43" s="18"/>
      <c r="H43" s="18"/>
      <c r="J43" s="20"/>
      <c r="K43" s="21"/>
      <c r="L43" s="22"/>
      <c r="M43" s="22"/>
      <c r="N43" s="22"/>
      <c r="O43" s="23"/>
      <c r="P43" s="22"/>
      <c r="Q43" s="22"/>
      <c r="R43" s="23"/>
      <c r="S43" s="22"/>
      <c r="T43" s="22"/>
      <c r="U43" s="23"/>
      <c r="V43" s="22"/>
      <c r="W43" s="22"/>
      <c r="X43" s="23"/>
      <c r="Y43" s="22"/>
      <c r="Z43" s="22"/>
      <c r="AA43" s="24"/>
      <c r="AB43" s="22"/>
      <c r="AC43" s="22"/>
      <c r="AD43" s="23"/>
      <c r="AE43" s="22"/>
      <c r="AF43" s="22"/>
      <c r="AG43" s="25"/>
      <c r="AH43" s="22"/>
      <c r="AI43" s="22"/>
      <c r="AJ43" s="25"/>
      <c r="AK43" s="22"/>
      <c r="AL43" s="22"/>
      <c r="AM43" s="25"/>
      <c r="AN43" s="26"/>
    </row>
    <row r="44" spans="1:43" x14ac:dyDescent="0.25">
      <c r="D44" s="16"/>
      <c r="E44" s="17"/>
      <c r="F44" s="18"/>
      <c r="G44" s="18"/>
      <c r="H44" s="18"/>
      <c r="J44" s="20"/>
      <c r="K44" s="21"/>
      <c r="L44" s="22"/>
      <c r="M44" s="22"/>
      <c r="N44" s="22"/>
      <c r="O44" s="23"/>
      <c r="P44" s="22"/>
      <c r="Q44" s="22"/>
      <c r="R44" s="23"/>
      <c r="S44" s="22"/>
      <c r="T44" s="22"/>
      <c r="U44" s="23"/>
      <c r="V44" s="22"/>
      <c r="W44" s="22"/>
      <c r="X44" s="23"/>
      <c r="Y44" s="22"/>
      <c r="Z44" s="22"/>
      <c r="AA44" s="24"/>
      <c r="AB44" s="22"/>
      <c r="AC44" s="22"/>
      <c r="AD44" s="23"/>
      <c r="AE44" s="22"/>
      <c r="AF44" s="22"/>
      <c r="AG44" s="25"/>
      <c r="AH44" s="22"/>
      <c r="AI44" s="22"/>
      <c r="AJ44" s="25"/>
      <c r="AK44" s="22"/>
      <c r="AL44" s="22"/>
      <c r="AM44" s="25"/>
      <c r="AN44" s="26"/>
    </row>
    <row r="45" spans="1:43" x14ac:dyDescent="0.25">
      <c r="D45" s="16"/>
      <c r="E45" s="17"/>
      <c r="F45" s="18"/>
      <c r="G45" s="18"/>
      <c r="H45" s="18"/>
      <c r="J45" s="20"/>
      <c r="K45" s="21"/>
      <c r="L45" s="22"/>
      <c r="M45" s="22"/>
      <c r="N45" s="22"/>
      <c r="O45" s="23"/>
      <c r="P45" s="22"/>
      <c r="Q45" s="22"/>
      <c r="R45" s="23"/>
      <c r="S45" s="22"/>
      <c r="T45" s="22"/>
      <c r="U45" s="23"/>
      <c r="V45" s="22"/>
      <c r="W45" s="22"/>
      <c r="X45" s="23"/>
      <c r="Y45" s="22"/>
      <c r="Z45" s="22"/>
      <c r="AA45" s="24"/>
      <c r="AB45" s="22"/>
      <c r="AC45" s="22"/>
      <c r="AD45" s="23"/>
      <c r="AE45" s="22"/>
      <c r="AF45" s="22"/>
      <c r="AG45" s="25"/>
      <c r="AH45" s="22"/>
      <c r="AI45" s="22"/>
      <c r="AJ45" s="25"/>
      <c r="AK45" s="22"/>
      <c r="AL45" s="22"/>
      <c r="AM45" s="25"/>
      <c r="AN45" s="26"/>
    </row>
    <row r="46" spans="1:43" s="27" customFormat="1" x14ac:dyDescent="0.25">
      <c r="D46" s="16"/>
      <c r="E46" s="17"/>
      <c r="F46" s="18"/>
      <c r="G46" s="18"/>
      <c r="H46" s="18"/>
      <c r="I46" s="19"/>
      <c r="J46" s="20"/>
      <c r="K46" s="21"/>
      <c r="L46" s="22"/>
      <c r="M46" s="22"/>
      <c r="N46" s="22"/>
      <c r="O46" s="23"/>
      <c r="P46" s="22"/>
      <c r="Q46" s="22"/>
      <c r="R46" s="23"/>
      <c r="S46" s="22"/>
      <c r="T46" s="22"/>
      <c r="U46" s="23"/>
      <c r="V46" s="22"/>
      <c r="W46" s="22"/>
      <c r="X46" s="23"/>
      <c r="Y46" s="22"/>
      <c r="Z46" s="22"/>
      <c r="AA46" s="24"/>
      <c r="AB46" s="22"/>
      <c r="AC46" s="22"/>
      <c r="AD46" s="23"/>
      <c r="AE46" s="22"/>
      <c r="AF46" s="22"/>
      <c r="AG46" s="25"/>
      <c r="AH46" s="22"/>
      <c r="AI46" s="22"/>
      <c r="AJ46" s="25"/>
      <c r="AK46" s="22"/>
      <c r="AL46" s="22"/>
      <c r="AM46" s="25"/>
      <c r="AN46" s="26"/>
      <c r="AP46" s="28"/>
    </row>
    <row r="47" spans="1:43" s="27" customFormat="1" x14ac:dyDescent="0.25">
      <c r="D47" s="16"/>
      <c r="E47" s="17"/>
      <c r="F47" s="18"/>
      <c r="G47" s="18"/>
      <c r="H47" s="18"/>
      <c r="I47" s="19"/>
      <c r="J47" s="20"/>
      <c r="K47" s="21"/>
      <c r="L47" s="22"/>
      <c r="M47" s="22"/>
      <c r="N47" s="22"/>
      <c r="O47" s="23"/>
      <c r="P47" s="22"/>
      <c r="Q47" s="22"/>
      <c r="R47" s="23"/>
      <c r="S47" s="22"/>
      <c r="T47" s="22"/>
      <c r="U47" s="23"/>
      <c r="V47" s="22"/>
      <c r="W47" s="22"/>
      <c r="X47" s="23"/>
      <c r="Y47" s="22"/>
      <c r="Z47" s="22"/>
      <c r="AA47" s="24"/>
      <c r="AB47" s="22"/>
      <c r="AC47" s="22"/>
      <c r="AD47" s="23"/>
      <c r="AE47" s="22"/>
      <c r="AF47" s="22"/>
      <c r="AG47" s="25"/>
      <c r="AH47" s="22"/>
      <c r="AI47" s="22"/>
      <c r="AJ47" s="25"/>
      <c r="AK47" s="22"/>
      <c r="AL47" s="22"/>
      <c r="AM47" s="25"/>
      <c r="AN47" s="26"/>
      <c r="AP47" s="28"/>
    </row>
    <row r="48" spans="1:43" s="27" customFormat="1" x14ac:dyDescent="0.25">
      <c r="D48" s="16"/>
      <c r="E48" s="17"/>
      <c r="F48" s="18"/>
      <c r="G48" s="18"/>
      <c r="H48" s="18"/>
      <c r="I48" s="19"/>
      <c r="J48" s="20"/>
      <c r="K48" s="21"/>
      <c r="L48" s="22"/>
      <c r="M48" s="22"/>
      <c r="N48" s="22"/>
      <c r="O48" s="23"/>
      <c r="P48" s="22"/>
      <c r="Q48" s="22"/>
      <c r="R48" s="23"/>
      <c r="S48" s="22"/>
      <c r="T48" s="22"/>
      <c r="U48" s="23"/>
      <c r="V48" s="22"/>
      <c r="W48" s="22"/>
      <c r="X48" s="23"/>
      <c r="Y48" s="22"/>
      <c r="Z48" s="22"/>
      <c r="AA48" s="24"/>
      <c r="AB48" s="22"/>
      <c r="AC48" s="22"/>
      <c r="AD48" s="23"/>
      <c r="AE48" s="22"/>
      <c r="AF48" s="22"/>
      <c r="AG48" s="25"/>
      <c r="AH48" s="22"/>
      <c r="AI48" s="22"/>
      <c r="AJ48" s="25"/>
      <c r="AK48" s="22"/>
      <c r="AL48" s="22"/>
      <c r="AM48" s="25"/>
      <c r="AN48" s="26"/>
      <c r="AP48" s="28"/>
    </row>
    <row r="49" spans="4:42" s="27" customFormat="1" x14ac:dyDescent="0.25">
      <c r="D49" s="16"/>
      <c r="E49" s="17"/>
      <c r="F49" s="18"/>
      <c r="G49" s="18"/>
      <c r="H49" s="18"/>
      <c r="I49" s="19"/>
      <c r="J49" s="20"/>
      <c r="K49" s="21"/>
      <c r="L49" s="22"/>
      <c r="M49" s="22"/>
      <c r="N49" s="22"/>
      <c r="O49" s="23"/>
      <c r="P49" s="22"/>
      <c r="Q49" s="22"/>
      <c r="R49" s="23"/>
      <c r="S49" s="22"/>
      <c r="T49" s="22"/>
      <c r="U49" s="23"/>
      <c r="V49" s="22"/>
      <c r="W49" s="22"/>
      <c r="X49" s="23"/>
      <c r="Y49" s="22"/>
      <c r="Z49" s="22"/>
      <c r="AA49" s="24"/>
      <c r="AB49" s="22"/>
      <c r="AC49" s="22"/>
      <c r="AD49" s="23"/>
      <c r="AE49" s="22"/>
      <c r="AF49" s="22"/>
      <c r="AG49" s="25"/>
      <c r="AH49" s="22"/>
      <c r="AI49" s="22"/>
      <c r="AJ49" s="25"/>
      <c r="AK49" s="22"/>
      <c r="AL49" s="22"/>
      <c r="AM49" s="25"/>
      <c r="AN49" s="26"/>
      <c r="AP49" s="28"/>
    </row>
    <row r="50" spans="4:42" s="27" customFormat="1" x14ac:dyDescent="0.25">
      <c r="D50" s="16"/>
      <c r="E50" s="17"/>
      <c r="F50" s="18"/>
      <c r="G50" s="18"/>
      <c r="H50" s="18"/>
      <c r="I50" s="19"/>
      <c r="J50" s="20"/>
      <c r="K50" s="21"/>
      <c r="L50" s="22"/>
      <c r="M50" s="22"/>
      <c r="N50" s="22"/>
      <c r="O50" s="23"/>
      <c r="P50" s="22"/>
      <c r="Q50" s="22"/>
      <c r="R50" s="23"/>
      <c r="S50" s="22"/>
      <c r="T50" s="22"/>
      <c r="U50" s="23"/>
      <c r="V50" s="22"/>
      <c r="W50" s="22"/>
      <c r="X50" s="23"/>
      <c r="Y50" s="22"/>
      <c r="Z50" s="22"/>
      <c r="AA50" s="24"/>
      <c r="AB50" s="22"/>
      <c r="AC50" s="22"/>
      <c r="AD50" s="23"/>
      <c r="AE50" s="22"/>
      <c r="AF50" s="22"/>
      <c r="AG50" s="25"/>
      <c r="AH50" s="22"/>
      <c r="AI50" s="22"/>
      <c r="AJ50" s="25"/>
      <c r="AK50" s="22"/>
      <c r="AL50" s="22"/>
      <c r="AM50" s="25"/>
      <c r="AN50" s="26"/>
      <c r="AP50" s="28"/>
    </row>
    <row r="51" spans="4:42" s="27" customFormat="1" x14ac:dyDescent="0.25">
      <c r="D51" s="16"/>
      <c r="E51" s="17"/>
      <c r="F51" s="18"/>
      <c r="G51" s="18"/>
      <c r="H51" s="18"/>
      <c r="I51" s="19"/>
      <c r="J51" s="20"/>
      <c r="K51" s="21"/>
      <c r="L51" s="22"/>
      <c r="M51" s="22"/>
      <c r="N51" s="22"/>
      <c r="O51" s="23"/>
      <c r="P51" s="22"/>
      <c r="Q51" s="22"/>
      <c r="R51" s="23"/>
      <c r="S51" s="22"/>
      <c r="T51" s="22"/>
      <c r="U51" s="23"/>
      <c r="V51" s="22"/>
      <c r="W51" s="22"/>
      <c r="X51" s="23"/>
      <c r="Y51" s="22"/>
      <c r="Z51" s="22"/>
      <c r="AA51" s="24"/>
      <c r="AB51" s="22"/>
      <c r="AC51" s="22"/>
      <c r="AD51" s="23"/>
      <c r="AE51" s="22"/>
      <c r="AF51" s="22"/>
      <c r="AG51" s="25"/>
      <c r="AH51" s="22"/>
      <c r="AI51" s="22"/>
      <c r="AJ51" s="25"/>
      <c r="AK51" s="22"/>
      <c r="AL51" s="22"/>
      <c r="AM51" s="25"/>
      <c r="AN51" s="26"/>
      <c r="AP51" s="28"/>
    </row>
    <row r="52" spans="4:42" s="27" customFormat="1" x14ac:dyDescent="0.25">
      <c r="D52" s="16"/>
      <c r="E52" s="17"/>
      <c r="F52" s="18"/>
      <c r="G52" s="18"/>
      <c r="H52" s="18"/>
      <c r="I52" s="19"/>
      <c r="J52" s="20"/>
      <c r="K52" s="21"/>
      <c r="L52" s="22"/>
      <c r="M52" s="22"/>
      <c r="N52" s="22"/>
      <c r="O52" s="23"/>
      <c r="P52" s="22"/>
      <c r="Q52" s="22"/>
      <c r="R52" s="23"/>
      <c r="S52" s="22"/>
      <c r="T52" s="22"/>
      <c r="U52" s="23"/>
      <c r="V52" s="22"/>
      <c r="W52" s="22"/>
      <c r="X52" s="23"/>
      <c r="Y52" s="22"/>
      <c r="Z52" s="22"/>
      <c r="AA52" s="24"/>
      <c r="AB52" s="22"/>
      <c r="AC52" s="22"/>
      <c r="AD52" s="23"/>
      <c r="AE52" s="22"/>
      <c r="AF52" s="22"/>
      <c r="AG52" s="25"/>
      <c r="AH52" s="22"/>
      <c r="AI52" s="22"/>
      <c r="AJ52" s="25"/>
      <c r="AK52" s="22"/>
      <c r="AL52" s="22"/>
      <c r="AM52" s="25"/>
      <c r="AN52" s="26"/>
      <c r="AP52" s="28"/>
    </row>
    <row r="53" spans="4:42" s="27" customFormat="1" x14ac:dyDescent="0.25">
      <c r="D53" s="16"/>
      <c r="E53" s="17"/>
      <c r="F53" s="18"/>
      <c r="G53" s="18"/>
      <c r="H53" s="18"/>
      <c r="I53" s="19"/>
      <c r="J53" s="20"/>
      <c r="K53" s="21"/>
      <c r="L53" s="22"/>
      <c r="M53" s="22"/>
      <c r="N53" s="22"/>
      <c r="O53" s="23"/>
      <c r="P53" s="22"/>
      <c r="Q53" s="22"/>
      <c r="R53" s="23"/>
      <c r="S53" s="22"/>
      <c r="T53" s="22"/>
      <c r="U53" s="23"/>
      <c r="V53" s="22"/>
      <c r="W53" s="22"/>
      <c r="X53" s="23"/>
      <c r="Y53" s="22"/>
      <c r="Z53" s="22"/>
      <c r="AA53" s="24"/>
      <c r="AB53" s="22"/>
      <c r="AC53" s="22"/>
      <c r="AD53" s="23"/>
      <c r="AE53" s="22"/>
      <c r="AF53" s="22"/>
      <c r="AG53" s="25"/>
      <c r="AH53" s="22"/>
      <c r="AI53" s="22"/>
      <c r="AJ53" s="25"/>
      <c r="AK53" s="22"/>
      <c r="AL53" s="22"/>
      <c r="AM53" s="25"/>
      <c r="AN53" s="26"/>
      <c r="AP53" s="28"/>
    </row>
    <row r="54" spans="4:42" s="27" customFormat="1" x14ac:dyDescent="0.25">
      <c r="D54" s="16"/>
      <c r="E54" s="17"/>
      <c r="F54" s="18"/>
      <c r="G54" s="18"/>
      <c r="H54" s="18"/>
      <c r="I54" s="19"/>
      <c r="J54" s="20"/>
      <c r="K54" s="21"/>
      <c r="L54" s="22"/>
      <c r="M54" s="22"/>
      <c r="N54" s="22"/>
      <c r="O54" s="23"/>
      <c r="P54" s="22"/>
      <c r="Q54" s="22"/>
      <c r="R54" s="23"/>
      <c r="S54" s="22"/>
      <c r="T54" s="22"/>
      <c r="U54" s="23"/>
      <c r="V54" s="22"/>
      <c r="W54" s="22"/>
      <c r="X54" s="23"/>
      <c r="Y54" s="22"/>
      <c r="Z54" s="22"/>
      <c r="AA54" s="24"/>
      <c r="AB54" s="22"/>
      <c r="AC54" s="22"/>
      <c r="AD54" s="23"/>
      <c r="AE54" s="22"/>
      <c r="AF54" s="22"/>
      <c r="AG54" s="25"/>
      <c r="AH54" s="22"/>
      <c r="AI54" s="22"/>
      <c r="AJ54" s="25"/>
      <c r="AK54" s="22"/>
      <c r="AL54" s="22"/>
      <c r="AM54" s="25"/>
      <c r="AN54" s="26"/>
      <c r="AP54" s="28"/>
    </row>
    <row r="55" spans="4:42" s="27" customFormat="1" x14ac:dyDescent="0.25">
      <c r="D55" s="16"/>
      <c r="E55" s="17"/>
      <c r="F55" s="18"/>
      <c r="G55" s="18"/>
      <c r="H55" s="18"/>
      <c r="I55" s="19"/>
      <c r="J55" s="20"/>
      <c r="K55" s="21"/>
      <c r="L55" s="22"/>
      <c r="M55" s="22"/>
      <c r="N55" s="22"/>
      <c r="O55" s="23"/>
      <c r="P55" s="22"/>
      <c r="Q55" s="22"/>
      <c r="R55" s="23"/>
      <c r="S55" s="22"/>
      <c r="T55" s="22"/>
      <c r="U55" s="23"/>
      <c r="V55" s="22"/>
      <c r="W55" s="22"/>
      <c r="X55" s="23"/>
      <c r="Y55" s="22"/>
      <c r="Z55" s="22"/>
      <c r="AA55" s="24"/>
      <c r="AB55" s="22"/>
      <c r="AC55" s="22"/>
      <c r="AD55" s="23"/>
      <c r="AE55" s="22"/>
      <c r="AF55" s="22"/>
      <c r="AG55" s="25"/>
      <c r="AH55" s="22"/>
      <c r="AI55" s="22"/>
      <c r="AJ55" s="25"/>
      <c r="AK55" s="22"/>
      <c r="AL55" s="22"/>
      <c r="AM55" s="25"/>
      <c r="AN55" s="26"/>
      <c r="AP55" s="28"/>
    </row>
    <row r="56" spans="4:42" s="27" customFormat="1" x14ac:dyDescent="0.25">
      <c r="D56" s="16"/>
      <c r="E56" s="17"/>
      <c r="F56" s="18"/>
      <c r="G56" s="18"/>
      <c r="H56" s="18"/>
      <c r="I56" s="19"/>
      <c r="J56" s="20"/>
      <c r="K56" s="21"/>
      <c r="L56" s="22"/>
      <c r="M56" s="22"/>
      <c r="N56" s="22"/>
      <c r="O56" s="23"/>
      <c r="P56" s="22"/>
      <c r="Q56" s="22"/>
      <c r="R56" s="23"/>
      <c r="S56" s="22"/>
      <c r="T56" s="22"/>
      <c r="U56" s="23"/>
      <c r="V56" s="22"/>
      <c r="W56" s="22"/>
      <c r="X56" s="23"/>
      <c r="Y56" s="22"/>
      <c r="Z56" s="22"/>
      <c r="AA56" s="24"/>
      <c r="AB56" s="22"/>
      <c r="AC56" s="22"/>
      <c r="AD56" s="23"/>
      <c r="AE56" s="22"/>
      <c r="AF56" s="22"/>
      <c r="AG56" s="25"/>
      <c r="AH56" s="22"/>
      <c r="AI56" s="22"/>
      <c r="AJ56" s="25"/>
      <c r="AK56" s="22"/>
      <c r="AL56" s="22"/>
      <c r="AM56" s="25"/>
      <c r="AN56" s="26"/>
      <c r="AP56" s="28"/>
    </row>
    <row r="57" spans="4:42" s="27" customFormat="1" x14ac:dyDescent="0.25">
      <c r="D57" s="16"/>
      <c r="E57" s="17"/>
      <c r="F57" s="18"/>
      <c r="G57" s="18"/>
      <c r="H57" s="18"/>
      <c r="I57" s="19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  <c r="AP57" s="28"/>
    </row>
    <row r="58" spans="4:42" s="27" customFormat="1" x14ac:dyDescent="0.25">
      <c r="D58" s="16"/>
      <c r="E58" s="17"/>
      <c r="F58" s="18"/>
      <c r="G58" s="18"/>
      <c r="H58" s="18"/>
      <c r="I58" s="19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  <c r="AP58" s="28"/>
    </row>
    <row r="59" spans="4:42" s="27" customFormat="1" x14ac:dyDescent="0.25">
      <c r="D59" s="16"/>
      <c r="E59" s="17"/>
      <c r="F59" s="18"/>
      <c r="G59" s="18"/>
      <c r="H59" s="18"/>
      <c r="I59" s="19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  <c r="AP59" s="28"/>
    </row>
    <row r="60" spans="4:42" s="27" customFormat="1" x14ac:dyDescent="0.25">
      <c r="D60" s="16"/>
      <c r="E60" s="17"/>
      <c r="F60" s="18"/>
      <c r="G60" s="18"/>
      <c r="H60" s="18"/>
      <c r="I60" s="19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  <c r="AP60" s="28"/>
    </row>
    <row r="61" spans="4:42" s="27" customFormat="1" x14ac:dyDescent="0.25">
      <c r="D61" s="16"/>
      <c r="E61" s="17"/>
      <c r="F61" s="18"/>
      <c r="G61" s="18"/>
      <c r="H61" s="18"/>
      <c r="I61" s="19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  <c r="AP61" s="28"/>
    </row>
    <row r="62" spans="4:42" s="27" customFormat="1" x14ac:dyDescent="0.25">
      <c r="D62" s="16"/>
      <c r="E62" s="17"/>
      <c r="F62" s="18"/>
      <c r="G62" s="18"/>
      <c r="H62" s="18"/>
      <c r="I62" s="19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  <c r="AP62" s="28"/>
    </row>
    <row r="63" spans="4:42" s="27" customFormat="1" x14ac:dyDescent="0.25">
      <c r="D63" s="16"/>
      <c r="E63" s="17"/>
      <c r="F63" s="18"/>
      <c r="G63" s="18"/>
      <c r="H63" s="18"/>
      <c r="I63" s="19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  <c r="AP63" s="28"/>
    </row>
    <row r="64" spans="4:42" s="27" customFormat="1" x14ac:dyDescent="0.25">
      <c r="D64" s="16"/>
      <c r="E64" s="17"/>
      <c r="F64" s="18"/>
      <c r="G64" s="18"/>
      <c r="H64" s="18"/>
      <c r="I64" s="19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  <c r="AP64" s="28"/>
    </row>
    <row r="65" spans="4:42" s="27" customFormat="1" x14ac:dyDescent="0.25">
      <c r="D65" s="16"/>
      <c r="E65" s="17"/>
      <c r="F65" s="18"/>
      <c r="G65" s="18"/>
      <c r="H65" s="18"/>
      <c r="I65" s="19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  <c r="AP65" s="28"/>
    </row>
    <row r="66" spans="4:42" s="27" customFormat="1" x14ac:dyDescent="0.25">
      <c r="D66" s="16"/>
      <c r="E66" s="17"/>
      <c r="F66" s="18"/>
      <c r="G66" s="18"/>
      <c r="H66" s="18"/>
      <c r="I66" s="19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  <c r="AP66" s="28"/>
    </row>
    <row r="67" spans="4:42" s="27" customFormat="1" x14ac:dyDescent="0.25">
      <c r="D67" s="16"/>
      <c r="E67" s="17"/>
      <c r="F67" s="18"/>
      <c r="G67" s="18"/>
      <c r="H67" s="18"/>
      <c r="I67" s="19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  <c r="AP67" s="28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22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16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30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16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18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22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</sheetData>
  <sortState ref="A5:AQ36">
    <sortCondition descending="1" ref="AN4:AN36"/>
  </sortState>
  <mergeCells count="23">
    <mergeCell ref="S2:U2"/>
    <mergeCell ref="H2:H3"/>
    <mergeCell ref="J2:J3"/>
    <mergeCell ref="K2:K3"/>
    <mergeCell ref="L2:L3"/>
    <mergeCell ref="M2:O2"/>
    <mergeCell ref="P2:R2"/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</mergeCells>
  <pageMargins left="1.25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MALOOK ABAD</vt:lpstr>
      <vt:lpstr>'UC MALOOK ABAD'!Print_Titles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2022-09-06T18:44:15Z</cp:lastPrinted>
  <dcterms:created xsi:type="dcterms:W3CDTF">2022-08-03T17:21:41Z</dcterms:created>
  <dcterms:modified xsi:type="dcterms:W3CDTF">2022-09-14T17:34:12Z</dcterms:modified>
</cp:coreProperties>
</file>