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BABUZAI\"/>
    </mc:Choice>
  </mc:AlternateContent>
  <bookViews>
    <workbookView xWindow="0" yWindow="0" windowWidth="20490" windowHeight="7650"/>
  </bookViews>
  <sheets>
    <sheet name="UC MANGLOR" sheetId="1" r:id="rId1"/>
  </sheets>
  <definedNames>
    <definedName name="_xlnm._FilterDatabase" localSheetId="0" hidden="1">'UC MANGLOR'!$D$3:$CF$58</definedName>
    <definedName name="_xlnm.Print_Titles" localSheetId="0">'UC MANGLOR'!$2:$3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" i="1" l="1"/>
  <c r="R58" i="1"/>
  <c r="O58" i="1"/>
  <c r="AN58" i="1" s="1"/>
  <c r="R38" i="1"/>
  <c r="O38" i="1"/>
  <c r="R31" i="1"/>
  <c r="O31" i="1"/>
  <c r="R57" i="1"/>
  <c r="O57" i="1"/>
  <c r="R30" i="1"/>
  <c r="O30" i="1"/>
  <c r="R56" i="1"/>
  <c r="O56" i="1"/>
  <c r="R55" i="1"/>
  <c r="O55" i="1"/>
  <c r="AN55" i="1" s="1"/>
  <c r="AJ54" i="1"/>
  <c r="R54" i="1"/>
  <c r="O54" i="1"/>
  <c r="R52" i="1"/>
  <c r="O52" i="1"/>
  <c r="AN52" i="1" s="1"/>
  <c r="R51" i="1"/>
  <c r="O51" i="1"/>
  <c r="U50" i="1"/>
  <c r="R50" i="1"/>
  <c r="O50" i="1"/>
  <c r="U49" i="1"/>
  <c r="R49" i="1"/>
  <c r="O49" i="1"/>
  <c r="AN49" i="1" s="1"/>
  <c r="U48" i="1"/>
  <c r="R48" i="1"/>
  <c r="O48" i="1"/>
  <c r="AN48" i="1" s="1"/>
  <c r="R22" i="1"/>
  <c r="O22" i="1"/>
  <c r="U47" i="1"/>
  <c r="R47" i="1"/>
  <c r="O47" i="1"/>
  <c r="R17" i="1"/>
  <c r="O17" i="1"/>
  <c r="AN17" i="1" s="1"/>
  <c r="R14" i="1"/>
  <c r="O14" i="1"/>
  <c r="AN14" i="1" s="1"/>
  <c r="R15" i="1"/>
  <c r="O15" i="1"/>
  <c r="R46" i="1"/>
  <c r="O46" i="1"/>
  <c r="AN46" i="1" s="1"/>
  <c r="U45" i="1"/>
  <c r="R45" i="1"/>
  <c r="O45" i="1"/>
  <c r="AN45" i="1" s="1"/>
  <c r="U44" i="1"/>
  <c r="R44" i="1"/>
  <c r="O44" i="1"/>
  <c r="U43" i="1"/>
  <c r="R43" i="1"/>
  <c r="O43" i="1"/>
  <c r="U53" i="1"/>
  <c r="R53" i="1"/>
  <c r="O53" i="1"/>
  <c r="AD42" i="1"/>
  <c r="AA42" i="1"/>
  <c r="U42" i="1"/>
  <c r="R42" i="1"/>
  <c r="O42" i="1"/>
  <c r="R6" i="1"/>
  <c r="O6" i="1"/>
  <c r="AN6" i="1" s="1"/>
  <c r="AD40" i="1"/>
  <c r="AA40" i="1"/>
  <c r="U40" i="1"/>
  <c r="R40" i="1"/>
  <c r="O40" i="1"/>
  <c r="X39" i="1"/>
  <c r="R39" i="1"/>
  <c r="O39" i="1"/>
  <c r="AN39" i="1" s="1"/>
  <c r="AA41" i="1"/>
  <c r="U41" i="1"/>
  <c r="R41" i="1"/>
  <c r="O41" i="1"/>
  <c r="AD8" i="1"/>
  <c r="R8" i="1"/>
  <c r="O8" i="1"/>
  <c r="R5" i="1"/>
  <c r="O5" i="1"/>
  <c r="R36" i="1"/>
  <c r="O36" i="1"/>
  <c r="AN36" i="1" s="1"/>
  <c r="X35" i="1"/>
  <c r="R35" i="1"/>
  <c r="O35" i="1"/>
  <c r="U34" i="1"/>
  <c r="R34" i="1"/>
  <c r="O34" i="1"/>
  <c r="X33" i="1"/>
  <c r="R33" i="1"/>
  <c r="O33" i="1"/>
  <c r="AA32" i="1"/>
  <c r="U32" i="1"/>
  <c r="R32" i="1"/>
  <c r="O32" i="1"/>
  <c r="X29" i="1"/>
  <c r="U29" i="1"/>
  <c r="R29" i="1"/>
  <c r="O29" i="1"/>
  <c r="X28" i="1"/>
  <c r="R28" i="1"/>
  <c r="O28" i="1"/>
  <c r="AA27" i="1"/>
  <c r="U27" i="1"/>
  <c r="R27" i="1"/>
  <c r="O27" i="1"/>
  <c r="AA26" i="1"/>
  <c r="U26" i="1"/>
  <c r="R26" i="1"/>
  <c r="O26" i="1"/>
  <c r="AG25" i="1"/>
  <c r="AD25" i="1"/>
  <c r="AA25" i="1"/>
  <c r="U25" i="1"/>
  <c r="R25" i="1"/>
  <c r="O25" i="1"/>
  <c r="AG21" i="1"/>
  <c r="AD21" i="1"/>
  <c r="AA21" i="1"/>
  <c r="U21" i="1"/>
  <c r="R21" i="1"/>
  <c r="O21" i="1"/>
  <c r="R10" i="1"/>
  <c r="O10" i="1"/>
  <c r="X24" i="1"/>
  <c r="R24" i="1"/>
  <c r="O24" i="1"/>
  <c r="R9" i="1"/>
  <c r="O9" i="1"/>
  <c r="X23" i="1"/>
  <c r="U23" i="1"/>
  <c r="R23" i="1"/>
  <c r="O23" i="1"/>
  <c r="AA20" i="1"/>
  <c r="U20" i="1"/>
  <c r="R20" i="1"/>
  <c r="O20" i="1"/>
  <c r="AJ19" i="1"/>
  <c r="X19" i="1"/>
  <c r="R19" i="1"/>
  <c r="O19" i="1"/>
  <c r="X18" i="1"/>
  <c r="R18" i="1"/>
  <c r="O18" i="1"/>
  <c r="X16" i="1"/>
  <c r="R16" i="1"/>
  <c r="O16" i="1"/>
  <c r="X13" i="1"/>
  <c r="R13" i="1"/>
  <c r="O13" i="1"/>
  <c r="X12" i="1"/>
  <c r="U12" i="1"/>
  <c r="R12" i="1"/>
  <c r="O12" i="1"/>
  <c r="X7" i="1"/>
  <c r="R7" i="1"/>
  <c r="O7" i="1"/>
  <c r="X4" i="1"/>
  <c r="R4" i="1"/>
  <c r="O4" i="1"/>
  <c r="AN28" i="1" l="1"/>
  <c r="AN43" i="1"/>
  <c r="AN8" i="1"/>
  <c r="AN24" i="1"/>
  <c r="AN5" i="1"/>
  <c r="AN27" i="1"/>
  <c r="AN20" i="1"/>
  <c r="AN23" i="1"/>
  <c r="AN35" i="1"/>
  <c r="AN37" i="1"/>
  <c r="AN42" i="1"/>
  <c r="AN47" i="1"/>
  <c r="AN31" i="1"/>
  <c r="AN12" i="1"/>
  <c r="AN18" i="1"/>
  <c r="AN19" i="1"/>
  <c r="AN40" i="1"/>
  <c r="AN15" i="1"/>
  <c r="AN22" i="1"/>
  <c r="AN50" i="1"/>
  <c r="AN56" i="1"/>
  <c r="AN57" i="1"/>
  <c r="AN41" i="1"/>
  <c r="AN10" i="1"/>
  <c r="AN9" i="1"/>
  <c r="AN25" i="1"/>
  <c r="AN4" i="1"/>
  <c r="AN13" i="1"/>
  <c r="AN16" i="1"/>
  <c r="AN29" i="1"/>
  <c r="AN34" i="1"/>
  <c r="AN53" i="1"/>
  <c r="AN44" i="1"/>
  <c r="AN38" i="1"/>
  <c r="AN7" i="1"/>
  <c r="AN21" i="1"/>
  <c r="AN26" i="1"/>
  <c r="AN32" i="1"/>
  <c r="AN33" i="1"/>
  <c r="AN51" i="1"/>
  <c r="AN54" i="1"/>
  <c r="AN30" i="1"/>
</calcChain>
</file>

<file path=xl/sharedStrings.xml><?xml version="1.0" encoding="utf-8"?>
<sst xmlns="http://schemas.openxmlformats.org/spreadsheetml/2006/main" count="1104" uniqueCount="302">
  <si>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</si>
  <si>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</si>
  <si>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</si>
  <si>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</si>
  <si>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</si>
  <si>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</si>
  <si>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</si>
  <si>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</si>
  <si>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</si>
  <si>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</si>
  <si>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</si>
  <si>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</si>
  <si>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</si>
  <si>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</si>
  <si>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</si>
  <si>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</si>
  <si>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</si>
  <si>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</si>
  <si>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</si>
  <si>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</si>
  <si>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</si>
  <si>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</si>
  <si>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</si>
  <si>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MANGLOR</t>
  </si>
  <si>
    <t>ABDUL TAWAB</t>
  </si>
  <si>
    <t>MUHAMMAD PERWAIZ</t>
  </si>
  <si>
    <t>1560403659823</t>
  </si>
  <si>
    <t>Male</t>
  </si>
  <si>
    <t>SWAT</t>
  </si>
  <si>
    <t>NULL</t>
  </si>
  <si>
    <t>Banjot manglawar tehsil Kabal district swat</t>
  </si>
  <si>
    <t>3400934951</t>
  </si>
  <si>
    <t>SYED WASIM HAYAT</t>
  </si>
  <si>
    <t>AHMED SALEEM</t>
  </si>
  <si>
    <t>1560704037407</t>
  </si>
  <si>
    <t>village Manglawe Tehsil babuzai District swat</t>
  </si>
  <si>
    <t>3448176509</t>
  </si>
  <si>
    <t>AKBAR WAHID</t>
  </si>
  <si>
    <t>BAKHT BAIDAR</t>
  </si>
  <si>
    <t>1560298526129</t>
  </si>
  <si>
    <t>Mohalla  Mazid Khel Village  Manglor Pull Tehsil Babozai Swat KPK</t>
  </si>
  <si>
    <t>3439630553</t>
  </si>
  <si>
    <t>YASIR IQBAL</t>
  </si>
  <si>
    <t>IQBAL AHMAD</t>
  </si>
  <si>
    <t>1560252796881</t>
  </si>
  <si>
    <t>near excelsior school manglawar swat</t>
  </si>
  <si>
    <t>3479577560</t>
  </si>
  <si>
    <t>AHMADZEB</t>
  </si>
  <si>
    <t>MIAN SYED WAHID</t>
  </si>
  <si>
    <t>1560274717411</t>
  </si>
  <si>
    <t>The Swat School of Excellence Village and PO Manglor Swat</t>
  </si>
  <si>
    <t>3429119181</t>
  </si>
  <si>
    <t>MUHAMMAD ILYAS</t>
  </si>
  <si>
    <t>ASHRAF ALI</t>
  </si>
  <si>
    <t>1560703981019</t>
  </si>
  <si>
    <t>Rahat abad manglor Swat KPK</t>
  </si>
  <si>
    <t>3419133610</t>
  </si>
  <si>
    <t>AITEZAZ MUHAMMAD KHAN</t>
  </si>
  <si>
    <t>RIAZ MUHAMMAD KHAN</t>
  </si>
  <si>
    <t>1560206831405</t>
  </si>
  <si>
    <t>Muhallah Malak Nagar Village and P O Manglor Tehsil and District Swat</t>
  </si>
  <si>
    <t>3458835305</t>
  </si>
  <si>
    <t>SHAHID ALI KHAN</t>
  </si>
  <si>
    <t>MUSHARAF KHAN</t>
  </si>
  <si>
    <t>1560703454237</t>
  </si>
  <si>
    <t>mohalla mazid kheal manglor swat</t>
  </si>
  <si>
    <t>3449891791</t>
  </si>
  <si>
    <t>FAZALHAMID</t>
  </si>
  <si>
    <t>FAZAL ALI</t>
  </si>
  <si>
    <t>1560267797539</t>
  </si>
  <si>
    <t>Muhallah zeenat gram village manglor district swat</t>
  </si>
  <si>
    <t>3339206925</t>
  </si>
  <si>
    <t>HASHAM KHAN</t>
  </si>
  <si>
    <t>MUHAMMAD AMIN</t>
  </si>
  <si>
    <t>1560215208023</t>
  </si>
  <si>
    <t>swat</t>
  </si>
  <si>
    <t>3429863712</t>
  </si>
  <si>
    <t>MURAD IQBAL</t>
  </si>
  <si>
    <t>ASMATULLAH KHAN</t>
  </si>
  <si>
    <t>1560248624317</t>
  </si>
  <si>
    <t>Village and P O manglor tehsil babozai district swat</t>
  </si>
  <si>
    <t>3459882883</t>
  </si>
  <si>
    <t>FORAD AHMAD</t>
  </si>
  <si>
    <t>RASHID AHMAD</t>
  </si>
  <si>
    <t>1560703708741</t>
  </si>
  <si>
    <t>mohallah mazeed khel post office manglor district swat kpk</t>
  </si>
  <si>
    <t>3441920721</t>
  </si>
  <si>
    <t>UBAID ULLAH</t>
  </si>
  <si>
    <t>MUHAMMAD AYUB</t>
  </si>
  <si>
    <t>1560280953389</t>
  </si>
  <si>
    <t>Village Manglor Tehsil Babuzai District Swat</t>
  </si>
  <si>
    <t>3439603726</t>
  </si>
  <si>
    <t>HAMEED ULLAH</t>
  </si>
  <si>
    <t>MUHAMMAD JAN</t>
  </si>
  <si>
    <t>1560703554747</t>
  </si>
  <si>
    <t>Mohallah Sangar Manglor Tehsil Babuzai District Swat</t>
  </si>
  <si>
    <t>3431920306</t>
  </si>
  <si>
    <t>ANWARZEB BACHA</t>
  </si>
  <si>
    <t>MIAN JEHAN GUL</t>
  </si>
  <si>
    <t>1560292487401</t>
  </si>
  <si>
    <t>The Swat School of Excellence Village and PO Manglawar Swat</t>
  </si>
  <si>
    <t>3468156771</t>
  </si>
  <si>
    <t>SAQIBULLAH</t>
  </si>
  <si>
    <t>HAZRAT YOUSAF</t>
  </si>
  <si>
    <t>1560703709277</t>
  </si>
  <si>
    <t>Mohallah Essa Kheil Manglor Swat</t>
  </si>
  <si>
    <t>3439618114</t>
  </si>
  <si>
    <t>NAEEMULLAH</t>
  </si>
  <si>
    <t>MUHAMMAD GHANI</t>
  </si>
  <si>
    <t>1560703746433</t>
  </si>
  <si>
    <t>Village shingrai post office manglawar tehsil babozai district swat</t>
  </si>
  <si>
    <t>3479550636</t>
  </si>
  <si>
    <t>IMTIAZ ALI</t>
  </si>
  <si>
    <t>SHAH NAZAR</t>
  </si>
  <si>
    <t>1560270604675</t>
  </si>
  <si>
    <t>Village and po manglor and mohallah syed abad</t>
  </si>
  <si>
    <t>3449630830</t>
  </si>
  <si>
    <t>MUHAMMAD NOMAN KHAN</t>
  </si>
  <si>
    <t>DAWA KHAN</t>
  </si>
  <si>
    <t>1560703643571</t>
  </si>
  <si>
    <t>Mohalla Mazid Khel Village and PO Manglawar District Swat</t>
  </si>
  <si>
    <t>3449754217</t>
  </si>
  <si>
    <t>NOUMAN KHAN</t>
  </si>
  <si>
    <t>SADULLAH KHAN</t>
  </si>
  <si>
    <t>1560269862919</t>
  </si>
  <si>
    <t>MOHALLAH MAZID KHEL  VILLAGE MANGLOR   TEHSIL BABOZAI  DISTRICT SWAT</t>
  </si>
  <si>
    <t>3469426665</t>
  </si>
  <si>
    <t>ZAKIR KHAN</t>
  </si>
  <si>
    <t>FAZAL MAJEED</t>
  </si>
  <si>
    <t>1560231058025</t>
  </si>
  <si>
    <t>Mohalla Haqdad kheil Village Manglor Swat</t>
  </si>
  <si>
    <t>3420950581</t>
  </si>
  <si>
    <t>SHAFIULLAH  KHAN</t>
  </si>
  <si>
    <t>BUNAIRY</t>
  </si>
  <si>
    <t>1560269755405</t>
  </si>
  <si>
    <t>Moh langer kheil vill and p o manglor swat</t>
  </si>
  <si>
    <t>3429673807</t>
  </si>
  <si>
    <t>TAIMUR KHAN</t>
  </si>
  <si>
    <t>MUHAMMAD IQBAL KHAN</t>
  </si>
  <si>
    <t>1560703423295</t>
  </si>
  <si>
    <t>Muhallah mazid kheil manglor tehsil babozai district swat</t>
  </si>
  <si>
    <t>3448936612</t>
  </si>
  <si>
    <t>SALMAN KHAN</t>
  </si>
  <si>
    <t>JEHANGIR KHAN</t>
  </si>
  <si>
    <t>1560703881089</t>
  </si>
  <si>
    <t>Manglor swat</t>
  </si>
  <si>
    <t>3479396926</t>
  </si>
  <si>
    <t>FOUZUL AZIM</t>
  </si>
  <si>
    <t>SULTAN MUHAMMAD</t>
  </si>
  <si>
    <t>1560252397265</t>
  </si>
  <si>
    <t>MOHALLAH RAHAT ABAD POST OFFICE MANGLAWAR TEHSIL BABOZI DISTRICT SWAT</t>
  </si>
  <si>
    <t>3429617763</t>
  </si>
  <si>
    <t>FAYAZHAYAT</t>
  </si>
  <si>
    <t>FAZAL HAYAT</t>
  </si>
  <si>
    <t>1560703461457</t>
  </si>
  <si>
    <t>mohalla ali khan kheil manglor swat</t>
  </si>
  <si>
    <t>3465603090</t>
  </si>
  <si>
    <t>ABU BAKAR</t>
  </si>
  <si>
    <t>FEROZ SHAH</t>
  </si>
  <si>
    <t>1560223366595</t>
  </si>
  <si>
    <t>Muhalla Esa Kheil Village Manglor Swat</t>
  </si>
  <si>
    <t>3439445747</t>
  </si>
  <si>
    <t>AYUB KHAN</t>
  </si>
  <si>
    <t>MUHAMMAD RAFIQ</t>
  </si>
  <si>
    <t>1560703582007</t>
  </si>
  <si>
    <t>Main bazaar Mingora swat</t>
  </si>
  <si>
    <t>3482399315</t>
  </si>
  <si>
    <t>FAISAL WAHID</t>
  </si>
  <si>
    <t>1560208509317</t>
  </si>
  <si>
    <t>Mohalla mazid kheil village and p o manglor swat</t>
  </si>
  <si>
    <t>3439585900</t>
  </si>
  <si>
    <t>HAMZA KHAN</t>
  </si>
  <si>
    <t>1560703403879</t>
  </si>
  <si>
    <t>Mohalla Mazid Kheil Village Manglor union council Manglor  tehsil Babuzai district swat</t>
  </si>
  <si>
    <t>3490464711</t>
  </si>
  <si>
    <t>IRFAN ULLAH</t>
  </si>
  <si>
    <t>SERZAMIN KHAN</t>
  </si>
  <si>
    <t>1560703410473</t>
  </si>
  <si>
    <t>Mohallah Said Abad Village Manglor Tehsil Babozai District Swat</t>
  </si>
  <si>
    <t>3478126697</t>
  </si>
  <si>
    <t>IKRAM ULLAH</t>
  </si>
  <si>
    <t>ITBAR GUL</t>
  </si>
  <si>
    <t>1560218528699</t>
  </si>
  <si>
    <t>Villge Gat Sagar Manglor Babuzai Swat</t>
  </si>
  <si>
    <t>3449681216</t>
  </si>
  <si>
    <t>ASAD KHAN</t>
  </si>
  <si>
    <t>MIAN SAID ALI</t>
  </si>
  <si>
    <t>1560205612779</t>
  </si>
  <si>
    <t>Manglor Batra swat</t>
  </si>
  <si>
    <t>3433749985</t>
  </si>
  <si>
    <t>IMRAN UL HAQ</t>
  </si>
  <si>
    <t>SARBALI KHAN</t>
  </si>
  <si>
    <t>1560231091681</t>
  </si>
  <si>
    <t>Salanda manglor Swat</t>
  </si>
  <si>
    <t>3469454756</t>
  </si>
  <si>
    <t>SHAHID KARAM</t>
  </si>
  <si>
    <t>ZAHIR KARAM</t>
  </si>
  <si>
    <t>1560239363253</t>
  </si>
  <si>
    <t>Gharaikalay manglawar tehsil babuzai</t>
  </si>
  <si>
    <t>3475129929</t>
  </si>
  <si>
    <t>MUHAMMAD AYAZ</t>
  </si>
  <si>
    <t>MUHAMMAD REHMAN</t>
  </si>
  <si>
    <t>1560703431313</t>
  </si>
  <si>
    <t>Mohalla Myagan Manglor Swat</t>
  </si>
  <si>
    <t>3451908171</t>
  </si>
  <si>
    <t>SAYED SOHAIL SHAH</t>
  </si>
  <si>
    <t>SAYED KHADIM SHAH</t>
  </si>
  <si>
    <t>1560704079563</t>
  </si>
  <si>
    <t>Village Manglor Tehsil Babozai District Swat</t>
  </si>
  <si>
    <t>3462072087</t>
  </si>
  <si>
    <t>AFTAB ALI</t>
  </si>
  <si>
    <t>GUL HASSAN KHAN</t>
  </si>
  <si>
    <t>1560703522447</t>
  </si>
  <si>
    <t>salanda manglwar swat</t>
  </si>
  <si>
    <t>3159109721</t>
  </si>
  <si>
    <t>ASHFAQ KHAN</t>
  </si>
  <si>
    <t>AMANULLAH KHAN</t>
  </si>
  <si>
    <t>1560230134401</t>
  </si>
  <si>
    <t>MOHALLA MAZID KHIL MANGLOR PULL TEHSIL BABOZAI</t>
  </si>
  <si>
    <t>3402311899</t>
  </si>
  <si>
    <t>MUHAMMAD RASOOL KHAN</t>
  </si>
  <si>
    <t>1560250608041</t>
  </si>
  <si>
    <t>village and postoffice madyan</t>
  </si>
  <si>
    <t>3427073644</t>
  </si>
  <si>
    <t>ZAKIR ULLAH</t>
  </si>
  <si>
    <t>BAKHT ZADA</t>
  </si>
  <si>
    <t>1560239381803</t>
  </si>
  <si>
    <t>Bar qla manglawar thesil babozi district swat</t>
  </si>
  <si>
    <t>3478313566</t>
  </si>
  <si>
    <t>ASGHAR ALI</t>
  </si>
  <si>
    <t>KHURSHID ALI</t>
  </si>
  <si>
    <t>1560703892973</t>
  </si>
  <si>
    <t>mazid khel manglor babozi swat</t>
  </si>
  <si>
    <t>3412738418</t>
  </si>
  <si>
    <t>FAWAD ALI</t>
  </si>
  <si>
    <t>SHAMSHER ALI</t>
  </si>
  <si>
    <t>1560289450769</t>
  </si>
  <si>
    <t>Village gharay kalay manglor tehsil babuzai district swat</t>
  </si>
  <si>
    <t>3465757249</t>
  </si>
  <si>
    <t>SAJID ULLAH</t>
  </si>
  <si>
    <t>ABDUR RAZIQ</t>
  </si>
  <si>
    <t>1560703584363</t>
  </si>
  <si>
    <t>Village and P O Manglor  Swat</t>
  </si>
  <si>
    <t>3456445852</t>
  </si>
  <si>
    <t>BABAR KHAN</t>
  </si>
  <si>
    <t>MUHAMMAD SHAH KHAN</t>
  </si>
  <si>
    <t>1560703686149</t>
  </si>
  <si>
    <t>MAZID KHEL  MANGLAWAR BABOZI  SWAT</t>
  </si>
  <si>
    <t>3150908171</t>
  </si>
  <si>
    <t>MUHAMMAD HAROON</t>
  </si>
  <si>
    <t>MUHAMMAD KARAM</t>
  </si>
  <si>
    <t>1560286107589</t>
  </si>
  <si>
    <t>Mohalla Langar Khail Tehsil Babozai District Swat</t>
  </si>
  <si>
    <t>3479396817</t>
  </si>
  <si>
    <t>SAJJAD MUSHARAF</t>
  </si>
  <si>
    <t>1560297187139</t>
  </si>
  <si>
    <t>Mohallah Bebal Khel Manglor Tehsil Babozai Distt Swat</t>
  </si>
  <si>
    <t>3429638872</t>
  </si>
  <si>
    <t>MUHAMMAD IMRAN KHAN</t>
  </si>
  <si>
    <t>MUHAMMAD SALEEM KHAN</t>
  </si>
  <si>
    <t>1560204825471</t>
  </si>
  <si>
    <t>Muhalla Malakan Village manglor Swat</t>
  </si>
  <si>
    <t>3459139637</t>
  </si>
  <si>
    <t>SALMAN RAHIM</t>
  </si>
  <si>
    <t>ABDUR RAHIM</t>
  </si>
  <si>
    <t>1560703823799</t>
  </si>
  <si>
    <t>Mohalla Taghwan village Manglwer tehsil babuzai district swat</t>
  </si>
  <si>
    <t>3454477118</t>
  </si>
  <si>
    <t>MUHAMMAD UBAID KHAN</t>
  </si>
  <si>
    <t>MUHAMMAD NISAR</t>
  </si>
  <si>
    <t>1560285580601</t>
  </si>
  <si>
    <t>Moh Ali khankhel Manglwar Bypass</t>
  </si>
  <si>
    <t>3485656393</t>
  </si>
  <si>
    <t>FARHAD KHAN</t>
  </si>
  <si>
    <t>MASAWAT KHAN</t>
  </si>
  <si>
    <t>1560217484159</t>
  </si>
  <si>
    <t>Muhalla Koz mazid kheil Manglor Swat</t>
  </si>
  <si>
    <t>3487830631</t>
  </si>
  <si>
    <t>MUHAMMAD IQBAL</t>
  </si>
  <si>
    <t>1560254170811</t>
  </si>
  <si>
    <t>MOHALLA BIBAL KHEL VILLAGE AND POST OFFICE MANGLOR</t>
  </si>
  <si>
    <t>3439407040</t>
  </si>
  <si>
    <t>SADDAM HUSSAIN</t>
  </si>
  <si>
    <t>AZIZ UR RHMAN</t>
  </si>
  <si>
    <t>1560703734263</t>
  </si>
  <si>
    <t>3449631612</t>
  </si>
  <si>
    <t>SYED TARIQ QAMAR</t>
  </si>
  <si>
    <t>MIAN SAID QAMAR</t>
  </si>
  <si>
    <t>1560265564621</t>
  </si>
  <si>
    <t>Mohalla batra village and post office Manglawar district swat kpk</t>
  </si>
  <si>
    <t>3459513788</t>
  </si>
  <si>
    <t>HASNAIN KHAN</t>
  </si>
  <si>
    <t>PERVEZ</t>
  </si>
  <si>
    <t>1560703474311</t>
  </si>
  <si>
    <t>Mohallah esa khel manglor swat</t>
  </si>
  <si>
    <t>3409866059</t>
  </si>
  <si>
    <t>S.No</t>
  </si>
  <si>
    <t>DOB</t>
  </si>
  <si>
    <t>Shifted to U/C AKMB</t>
  </si>
  <si>
    <r>
      <t>s</t>
    </r>
    <r>
      <rPr>
        <sz val="9"/>
        <color theme="1"/>
        <rFont val="Calibri"/>
        <family val="2"/>
        <scheme val="minor"/>
      </rPr>
      <t>hifted to U/C AKMB</t>
    </r>
  </si>
  <si>
    <t>Shifted to U/C AKMB Out of U.C</t>
  </si>
  <si>
    <t>3rd TENTATIVE MERIT LIST OF PST MALE 2022 UNION COUNCIL MANGLOR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</si>
</sst>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5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AQ4370"/>
  <sheetViews>
    <sheetView tabSelected="1" view="pageBreakPreview" zoomScale="60" zoomScaleNormal="100" workbookViewId="0"/>
  </sheetViews>
  <sheetFormatPr defaultRowHeight="15.75" x14ac:dyDescent="0.25"/>
  <cols>
    <col min="1" max="1" width="5.625" style="29" customWidth="1"/>
    <col min="2" max="2" width="4.625" style="29" customWidth="1"/>
    <col min="3" max="3" width="4.5" style="29" bestFit="1" customWidth="1"/>
    <col min="4" max="4" width="7.625" style="31" customWidth="1"/>
    <col min="5" max="5" width="9.375" style="32" customWidth="1"/>
    <col min="6" max="6" width="8.125" style="33" customWidth="1"/>
    <col min="7" max="7" width="10.875" style="33" customWidth="1"/>
    <col min="8" max="8" width="13.37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4.2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7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3" x14ac:dyDescent="0.25">
      <c r="C1" s="50" t="s">
        <v>301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</row>
    <row r="2" spans="1:43" customFormat="1" ht="15.75" customHeight="1" x14ac:dyDescent="0.25">
      <c r="A2" s="48" t="s">
        <v>296</v>
      </c>
      <c r="B2" s="48"/>
      <c r="C2" s="49"/>
      <c r="D2" s="47" t="s">
        <v>0</v>
      </c>
      <c r="E2" s="55" t="s">
        <v>1</v>
      </c>
      <c r="F2" s="47" t="s">
        <v>2</v>
      </c>
      <c r="G2" s="47" t="s">
        <v>3</v>
      </c>
      <c r="H2" s="44" t="s">
        <v>297</v>
      </c>
      <c r="I2" s="56" t="s">
        <v>4</v>
      </c>
      <c r="J2" s="46" t="s">
        <v>5</v>
      </c>
      <c r="K2" s="46" t="s">
        <v>6</v>
      </c>
      <c r="L2" s="47" t="s">
        <v>7</v>
      </c>
      <c r="M2" s="43" t="s">
        <v>8</v>
      </c>
      <c r="N2" s="43"/>
      <c r="O2" s="43"/>
      <c r="P2" s="43" t="s">
        <v>9</v>
      </c>
      <c r="Q2" s="43"/>
      <c r="R2" s="43"/>
      <c r="S2" s="43" t="s">
        <v>10</v>
      </c>
      <c r="T2" s="43"/>
      <c r="U2" s="43"/>
      <c r="V2" s="43" t="s">
        <v>11</v>
      </c>
      <c r="W2" s="43"/>
      <c r="X2" s="43"/>
      <c r="Y2" s="43" t="s">
        <v>12</v>
      </c>
      <c r="Z2" s="43"/>
      <c r="AA2" s="43"/>
      <c r="AB2" s="43" t="s">
        <v>13</v>
      </c>
      <c r="AC2" s="43"/>
      <c r="AD2" s="43"/>
      <c r="AE2" s="43" t="s">
        <v>14</v>
      </c>
      <c r="AF2" s="43"/>
      <c r="AG2" s="43"/>
      <c r="AH2" s="43" t="s">
        <v>15</v>
      </c>
      <c r="AI2" s="43"/>
      <c r="AJ2" s="43"/>
      <c r="AK2" s="43" t="s">
        <v>16</v>
      </c>
      <c r="AL2" s="43"/>
      <c r="AM2" s="43"/>
      <c r="AN2" s="54" t="s">
        <v>17</v>
      </c>
      <c r="AO2" s="51" t="s">
        <v>18</v>
      </c>
      <c r="AP2" s="52" t="s">
        <v>19</v>
      </c>
    </row>
    <row r="3" spans="1:43" customFormat="1" ht="45" x14ac:dyDescent="0.25">
      <c r="A3" s="48"/>
      <c r="B3" s="48"/>
      <c r="C3" s="49"/>
      <c r="D3" s="47"/>
      <c r="E3" s="55"/>
      <c r="F3" s="47"/>
      <c r="G3" s="47"/>
      <c r="H3" s="45"/>
      <c r="I3" s="57"/>
      <c r="J3" s="46"/>
      <c r="K3" s="46"/>
      <c r="L3" s="47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4"/>
      <c r="AO3" s="51"/>
      <c r="AP3" s="53"/>
    </row>
    <row r="4" spans="1:43" customFormat="1" ht="47.25" x14ac:dyDescent="0.25">
      <c r="A4">
        <v>1</v>
      </c>
      <c r="B4">
        <v>1</v>
      </c>
      <c r="C4" s="37">
        <v>1</v>
      </c>
      <c r="D4" s="3" t="s">
        <v>23</v>
      </c>
      <c r="E4" s="4">
        <v>380835</v>
      </c>
      <c r="F4" s="5" t="s">
        <v>24</v>
      </c>
      <c r="G4" s="5" t="s">
        <v>25</v>
      </c>
      <c r="H4" s="38">
        <v>34479</v>
      </c>
      <c r="I4" s="6" t="s">
        <v>26</v>
      </c>
      <c r="J4" s="7" t="s">
        <v>27</v>
      </c>
      <c r="K4" s="8" t="s">
        <v>28</v>
      </c>
      <c r="L4" s="9">
        <v>64</v>
      </c>
      <c r="M4" s="10">
        <v>855</v>
      </c>
      <c r="N4" s="10">
        <v>1050</v>
      </c>
      <c r="O4" s="11">
        <f>M4*20/N4</f>
        <v>16.285714285714285</v>
      </c>
      <c r="P4" s="10">
        <v>909</v>
      </c>
      <c r="Q4" s="10">
        <v>1100</v>
      </c>
      <c r="R4" s="11">
        <f>P4*20/Q4</f>
        <v>16.527272727272727</v>
      </c>
      <c r="S4" s="10" t="s">
        <v>29</v>
      </c>
      <c r="T4" s="10" t="s">
        <v>29</v>
      </c>
      <c r="U4" s="11">
        <v>0</v>
      </c>
      <c r="V4" s="10">
        <v>3918</v>
      </c>
      <c r="W4" s="10">
        <v>4800</v>
      </c>
      <c r="X4" s="11">
        <f>V4*40/W4</f>
        <v>32.65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14">
        <f>L4+O4+R4+U4+X4+AA4+AD4+AG4+AJ4+AM4</f>
        <v>129.46298701298701</v>
      </c>
      <c r="AO4" s="41" t="s">
        <v>30</v>
      </c>
      <c r="AP4" s="15" t="s">
        <v>31</v>
      </c>
      <c r="AQ4" s="42" t="s">
        <v>300</v>
      </c>
    </row>
    <row r="5" spans="1:43" customFormat="1" ht="47.25" x14ac:dyDescent="0.25">
      <c r="A5">
        <v>2</v>
      </c>
      <c r="B5">
        <v>2</v>
      </c>
      <c r="C5" s="37">
        <v>24</v>
      </c>
      <c r="D5" s="3" t="s">
        <v>23</v>
      </c>
      <c r="E5" s="4">
        <v>382845</v>
      </c>
      <c r="F5" s="5" t="s">
        <v>142</v>
      </c>
      <c r="G5" s="5" t="s">
        <v>143</v>
      </c>
      <c r="H5" s="38">
        <v>35937</v>
      </c>
      <c r="I5" s="6" t="s">
        <v>144</v>
      </c>
      <c r="J5" s="7" t="s">
        <v>27</v>
      </c>
      <c r="K5" s="8" t="s">
        <v>28</v>
      </c>
      <c r="L5" s="9">
        <v>60</v>
      </c>
      <c r="M5" s="10">
        <v>980</v>
      </c>
      <c r="N5" s="10">
        <v>1100</v>
      </c>
      <c r="O5" s="11">
        <f>M5*20/N5</f>
        <v>17.818181818181817</v>
      </c>
      <c r="P5" s="10">
        <v>945</v>
      </c>
      <c r="Q5" s="10">
        <v>1100</v>
      </c>
      <c r="R5" s="11">
        <f>P5*20/Q5</f>
        <v>17.181818181818183</v>
      </c>
      <c r="S5" s="10" t="s">
        <v>29</v>
      </c>
      <c r="T5" s="10" t="s">
        <v>29</v>
      </c>
      <c r="U5" s="11">
        <v>0</v>
      </c>
      <c r="V5" s="10">
        <v>3608</v>
      </c>
      <c r="W5" s="10">
        <v>4400</v>
      </c>
      <c r="X5" s="11">
        <v>32.799999999999997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14">
        <f>L5+O5+R5+U5+X5+AA5+AD5+AG5+AJ5+AM5</f>
        <v>127.8</v>
      </c>
      <c r="AO5" s="41" t="s">
        <v>145</v>
      </c>
      <c r="AP5" s="15" t="s">
        <v>146</v>
      </c>
    </row>
    <row r="6" spans="1:43" customFormat="1" ht="51" x14ac:dyDescent="0.25">
      <c r="A6">
        <v>3</v>
      </c>
      <c r="B6">
        <v>3</v>
      </c>
      <c r="C6" s="37">
        <v>30</v>
      </c>
      <c r="D6" s="3" t="s">
        <v>23</v>
      </c>
      <c r="E6" s="4">
        <v>382232</v>
      </c>
      <c r="F6" s="5" t="s">
        <v>171</v>
      </c>
      <c r="G6" s="5" t="s">
        <v>123</v>
      </c>
      <c r="H6" s="38">
        <v>35554</v>
      </c>
      <c r="I6" s="6" t="s">
        <v>172</v>
      </c>
      <c r="J6" s="7" t="s">
        <v>27</v>
      </c>
      <c r="K6" s="8" t="s">
        <v>28</v>
      </c>
      <c r="L6" s="9">
        <v>57</v>
      </c>
      <c r="M6" s="10">
        <v>891</v>
      </c>
      <c r="N6" s="10">
        <v>1050</v>
      </c>
      <c r="O6" s="11">
        <f>M6*20/N6</f>
        <v>16.971428571428572</v>
      </c>
      <c r="P6" s="10">
        <v>883</v>
      </c>
      <c r="Q6" s="10">
        <v>1100</v>
      </c>
      <c r="R6" s="11">
        <f>P6*20/Q6</f>
        <v>16.054545454545455</v>
      </c>
      <c r="S6" s="10" t="s">
        <v>29</v>
      </c>
      <c r="T6" s="10" t="s">
        <v>29</v>
      </c>
      <c r="U6" s="11">
        <v>0</v>
      </c>
      <c r="V6" s="10">
        <v>3416</v>
      </c>
      <c r="W6" s="10">
        <v>4100</v>
      </c>
      <c r="X6" s="11">
        <v>33.32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14">
        <f>L6+O6+R6+U6+X6+AA6+AD6+AG6+AJ6+AM6</f>
        <v>123.34597402597402</v>
      </c>
      <c r="AO6" s="41" t="s">
        <v>173</v>
      </c>
      <c r="AP6" s="15" t="s">
        <v>174</v>
      </c>
    </row>
    <row r="7" spans="1:43" customFormat="1" ht="47.25" x14ac:dyDescent="0.25">
      <c r="A7">
        <v>4</v>
      </c>
      <c r="B7">
        <v>4</v>
      </c>
      <c r="C7" s="37">
        <v>2</v>
      </c>
      <c r="D7" s="3" t="s">
        <v>23</v>
      </c>
      <c r="E7" s="4">
        <v>382931</v>
      </c>
      <c r="F7" s="5" t="s">
        <v>32</v>
      </c>
      <c r="G7" s="5" t="s">
        <v>33</v>
      </c>
      <c r="H7" s="38">
        <v>35730</v>
      </c>
      <c r="I7" s="6" t="s">
        <v>34</v>
      </c>
      <c r="J7" s="7" t="s">
        <v>27</v>
      </c>
      <c r="K7" s="8" t="s">
        <v>28</v>
      </c>
      <c r="L7" s="9">
        <v>63</v>
      </c>
      <c r="M7" s="10">
        <v>852</v>
      </c>
      <c r="N7" s="10">
        <v>1100</v>
      </c>
      <c r="O7" s="11">
        <f>M7*20/N7</f>
        <v>15.49090909090909</v>
      </c>
      <c r="P7" s="10">
        <v>817</v>
      </c>
      <c r="Q7" s="10">
        <v>1100</v>
      </c>
      <c r="R7" s="11">
        <f>P7*20/Q7</f>
        <v>14.854545454545455</v>
      </c>
      <c r="S7" s="10" t="s">
        <v>29</v>
      </c>
      <c r="T7" s="10" t="s">
        <v>29</v>
      </c>
      <c r="U7" s="11">
        <v>0</v>
      </c>
      <c r="V7" s="10">
        <v>3247</v>
      </c>
      <c r="W7" s="10">
        <v>4400</v>
      </c>
      <c r="X7" s="11">
        <f>V7*40/W7</f>
        <v>29.518181818181819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14">
        <f>L7+O7+R7+U7+X7+AA7+AD7+AG7+AJ7+AM7</f>
        <v>122.86363636363636</v>
      </c>
      <c r="AO7" s="41" t="s">
        <v>35</v>
      </c>
      <c r="AP7" s="15" t="s">
        <v>36</v>
      </c>
    </row>
    <row r="8" spans="1:43" customFormat="1" ht="47.25" x14ac:dyDescent="0.25">
      <c r="A8">
        <v>5</v>
      </c>
      <c r="B8">
        <v>5</v>
      </c>
      <c r="C8" s="37">
        <v>26</v>
      </c>
      <c r="D8" s="3" t="s">
        <v>23</v>
      </c>
      <c r="E8" s="4">
        <v>382305</v>
      </c>
      <c r="F8" s="5" t="s">
        <v>152</v>
      </c>
      <c r="G8" s="5" t="s">
        <v>153</v>
      </c>
      <c r="H8" s="38">
        <v>34198</v>
      </c>
      <c r="I8" s="6" t="s">
        <v>154</v>
      </c>
      <c r="J8" s="7" t="s">
        <v>27</v>
      </c>
      <c r="K8" s="8" t="s">
        <v>28</v>
      </c>
      <c r="L8" s="9">
        <v>61</v>
      </c>
      <c r="M8" s="10">
        <v>789</v>
      </c>
      <c r="N8" s="10">
        <v>1050</v>
      </c>
      <c r="O8" s="11">
        <f>M8*20/N8</f>
        <v>15.028571428571428</v>
      </c>
      <c r="P8" s="10">
        <v>761</v>
      </c>
      <c r="Q8" s="10">
        <v>1100</v>
      </c>
      <c r="R8" s="11">
        <f>P8*20/Q8</f>
        <v>13.836363636363636</v>
      </c>
      <c r="S8" s="10" t="s">
        <v>29</v>
      </c>
      <c r="T8" s="10" t="s">
        <v>29</v>
      </c>
      <c r="U8" s="11">
        <v>0</v>
      </c>
      <c r="V8" s="10">
        <v>3540</v>
      </c>
      <c r="W8" s="10">
        <v>4900</v>
      </c>
      <c r="X8" s="11">
        <v>28.89</v>
      </c>
      <c r="Y8" s="10" t="s">
        <v>29</v>
      </c>
      <c r="Z8" s="10" t="s">
        <v>29</v>
      </c>
      <c r="AA8" s="12">
        <v>0</v>
      </c>
      <c r="AB8" s="10">
        <v>1245</v>
      </c>
      <c r="AC8" s="10">
        <v>1800</v>
      </c>
      <c r="AD8" s="11">
        <f>AB8*5/AC8</f>
        <v>3.4583333333333335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14">
        <f>L8+O8+R8+U8+X8+AA8+AD8+AG8+AJ8+AM8</f>
        <v>122.21326839826838</v>
      </c>
      <c r="AO8" s="41" t="s">
        <v>155</v>
      </c>
      <c r="AP8" s="15" t="s">
        <v>156</v>
      </c>
    </row>
    <row r="9" spans="1:43" customFormat="1" ht="47.25" x14ac:dyDescent="0.25">
      <c r="A9">
        <v>6</v>
      </c>
      <c r="B9">
        <v>6</v>
      </c>
      <c r="C9" s="37">
        <v>10</v>
      </c>
      <c r="D9" s="3" t="s">
        <v>23</v>
      </c>
      <c r="E9" s="4">
        <v>357672</v>
      </c>
      <c r="F9" s="5" t="s">
        <v>72</v>
      </c>
      <c r="G9" s="5" t="s">
        <v>73</v>
      </c>
      <c r="H9" s="38">
        <v>34308</v>
      </c>
      <c r="I9" s="6" t="s">
        <v>74</v>
      </c>
      <c r="J9" s="7" t="s">
        <v>27</v>
      </c>
      <c r="K9" s="8" t="s">
        <v>28</v>
      </c>
      <c r="L9" s="9">
        <v>63</v>
      </c>
      <c r="M9" s="10">
        <v>710</v>
      </c>
      <c r="N9" s="10">
        <v>1050</v>
      </c>
      <c r="O9" s="11">
        <f>M9*20/N9</f>
        <v>13.523809523809524</v>
      </c>
      <c r="P9" s="10">
        <v>803</v>
      </c>
      <c r="Q9" s="10">
        <v>1100</v>
      </c>
      <c r="R9" s="11">
        <f>P9*20/Q9</f>
        <v>14.6</v>
      </c>
      <c r="S9" s="10" t="s">
        <v>29</v>
      </c>
      <c r="T9" s="10" t="s">
        <v>29</v>
      </c>
      <c r="U9" s="11">
        <v>0</v>
      </c>
      <c r="V9" s="10">
        <v>3004</v>
      </c>
      <c r="W9" s="10">
        <v>4400</v>
      </c>
      <c r="X9" s="11">
        <v>27.3</v>
      </c>
      <c r="Y9" s="10" t="s">
        <v>29</v>
      </c>
      <c r="Z9" s="10" t="s">
        <v>29</v>
      </c>
      <c r="AA9" s="12"/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14">
        <f>L9+O9+R9+U9+X9+AA9+AD9+AG9+AJ9+AM9</f>
        <v>118.42380952380951</v>
      </c>
      <c r="AO9" s="41" t="s">
        <v>75</v>
      </c>
      <c r="AP9" s="15" t="s">
        <v>76</v>
      </c>
    </row>
    <row r="10" spans="1:43" customFormat="1" ht="47.25" x14ac:dyDescent="0.25">
      <c r="A10">
        <v>7</v>
      </c>
      <c r="B10">
        <v>7</v>
      </c>
      <c r="C10" s="37">
        <v>12</v>
      </c>
      <c r="D10" s="3" t="s">
        <v>23</v>
      </c>
      <c r="E10" s="4">
        <v>382623</v>
      </c>
      <c r="F10" s="5" t="s">
        <v>82</v>
      </c>
      <c r="G10" s="5" t="s">
        <v>83</v>
      </c>
      <c r="H10" s="38">
        <v>35202</v>
      </c>
      <c r="I10" s="6" t="s">
        <v>84</v>
      </c>
      <c r="J10" s="7" t="s">
        <v>27</v>
      </c>
      <c r="K10" s="8" t="s">
        <v>28</v>
      </c>
      <c r="L10" s="9">
        <v>56</v>
      </c>
      <c r="M10" s="10">
        <v>833</v>
      </c>
      <c r="N10" s="10">
        <v>1050</v>
      </c>
      <c r="O10" s="11">
        <f>M10*20/N10</f>
        <v>15.866666666666667</v>
      </c>
      <c r="P10" s="10">
        <v>898</v>
      </c>
      <c r="Q10" s="10">
        <v>1100</v>
      </c>
      <c r="R10" s="11">
        <f>P10*20/Q10</f>
        <v>16.327272727272728</v>
      </c>
      <c r="S10" s="10" t="s">
        <v>29</v>
      </c>
      <c r="T10" s="10" t="s">
        <v>29</v>
      </c>
      <c r="U10" s="11">
        <v>0</v>
      </c>
      <c r="V10" s="10">
        <v>3627</v>
      </c>
      <c r="W10" s="10">
        <v>4800</v>
      </c>
      <c r="X10" s="11">
        <v>30.22</v>
      </c>
      <c r="Y10" s="10" t="s">
        <v>29</v>
      </c>
      <c r="Z10" s="10" t="s">
        <v>29</v>
      </c>
      <c r="AA10" s="12"/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118.4139393939394</v>
      </c>
      <c r="AO10" s="41" t="s">
        <v>85</v>
      </c>
      <c r="AP10" s="15" t="s">
        <v>86</v>
      </c>
    </row>
    <row r="11" spans="1:43" customFormat="1" ht="47.25" x14ac:dyDescent="0.25">
      <c r="A11">
        <v>8</v>
      </c>
      <c r="B11">
        <v>8</v>
      </c>
      <c r="C11" s="37">
        <v>55</v>
      </c>
      <c r="D11" s="3" t="s">
        <v>23</v>
      </c>
      <c r="E11" s="4">
        <v>382315</v>
      </c>
      <c r="F11" s="5" t="s">
        <v>291</v>
      </c>
      <c r="G11" s="5" t="s">
        <v>292</v>
      </c>
      <c r="H11" s="38">
        <v>35529</v>
      </c>
      <c r="I11" s="6" t="s">
        <v>293</v>
      </c>
      <c r="J11" s="7" t="s">
        <v>27</v>
      </c>
      <c r="K11" s="8" t="s">
        <v>28</v>
      </c>
      <c r="L11" s="9">
        <v>52</v>
      </c>
      <c r="M11" s="10">
        <v>737</v>
      </c>
      <c r="N11" s="10">
        <v>1050</v>
      </c>
      <c r="O11" s="11">
        <v>14.03</v>
      </c>
      <c r="P11" s="10">
        <v>799</v>
      </c>
      <c r="Q11" s="10">
        <v>1100</v>
      </c>
      <c r="R11" s="11">
        <v>14.52</v>
      </c>
      <c r="S11" s="10" t="s">
        <v>29</v>
      </c>
      <c r="T11" s="10" t="s">
        <v>29</v>
      </c>
      <c r="U11" s="11">
        <v>0</v>
      </c>
      <c r="V11" s="10">
        <v>3912</v>
      </c>
      <c r="W11" s="10">
        <v>4800</v>
      </c>
      <c r="X11" s="11">
        <v>32.6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113.15</v>
      </c>
      <c r="AO11" s="41" t="s">
        <v>294</v>
      </c>
      <c r="AP11" s="15" t="s">
        <v>295</v>
      </c>
    </row>
    <row r="12" spans="1:43" customFormat="1" ht="51" x14ac:dyDescent="0.25">
      <c r="A12">
        <v>9</v>
      </c>
      <c r="B12">
        <v>9</v>
      </c>
      <c r="C12" s="37">
        <v>3</v>
      </c>
      <c r="D12" s="3" t="s">
        <v>23</v>
      </c>
      <c r="E12" s="4">
        <v>380358</v>
      </c>
      <c r="F12" s="5" t="s">
        <v>37</v>
      </c>
      <c r="G12" s="5" t="s">
        <v>38</v>
      </c>
      <c r="H12" s="38">
        <v>32227</v>
      </c>
      <c r="I12" s="6" t="s">
        <v>39</v>
      </c>
      <c r="J12" s="7" t="s">
        <v>27</v>
      </c>
      <c r="K12" s="8" t="s">
        <v>28</v>
      </c>
      <c r="L12" s="9">
        <v>41</v>
      </c>
      <c r="M12" s="10">
        <v>553</v>
      </c>
      <c r="N12" s="10">
        <v>850</v>
      </c>
      <c r="O12" s="11">
        <f>M12*20/N12</f>
        <v>13.011764705882353</v>
      </c>
      <c r="P12" s="10">
        <v>2237</v>
      </c>
      <c r="Q12" s="10">
        <v>3550</v>
      </c>
      <c r="R12" s="11">
        <f>P12*20/Q12</f>
        <v>12.602816901408451</v>
      </c>
      <c r="S12" s="10">
        <v>1217</v>
      </c>
      <c r="T12" s="10">
        <v>1600</v>
      </c>
      <c r="U12" s="11">
        <f>S12*20/T12</f>
        <v>15.2125</v>
      </c>
      <c r="V12" s="10">
        <v>1167</v>
      </c>
      <c r="W12" s="10">
        <v>1500</v>
      </c>
      <c r="X12" s="11">
        <f>V12*40/W12</f>
        <v>31.12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112.94708160729081</v>
      </c>
      <c r="AO12" s="41" t="s">
        <v>40</v>
      </c>
      <c r="AP12" s="15" t="s">
        <v>41</v>
      </c>
    </row>
    <row r="13" spans="1:43" customFormat="1" ht="47.25" x14ac:dyDescent="0.25">
      <c r="A13">
        <v>10</v>
      </c>
      <c r="B13">
        <v>10</v>
      </c>
      <c r="C13" s="37">
        <v>4</v>
      </c>
      <c r="D13" s="3" t="s">
        <v>23</v>
      </c>
      <c r="E13" s="4">
        <v>365952</v>
      </c>
      <c r="F13" s="5" t="s">
        <v>42</v>
      </c>
      <c r="G13" s="5" t="s">
        <v>43</v>
      </c>
      <c r="H13" s="38">
        <v>34919</v>
      </c>
      <c r="I13" s="6" t="s">
        <v>44</v>
      </c>
      <c r="J13" s="7" t="s">
        <v>27</v>
      </c>
      <c r="K13" s="8" t="s">
        <v>28</v>
      </c>
      <c r="L13" s="9">
        <v>49</v>
      </c>
      <c r="M13" s="10">
        <v>817</v>
      </c>
      <c r="N13" s="10">
        <v>1050</v>
      </c>
      <c r="O13" s="11">
        <f>M13*20/N13</f>
        <v>15.561904761904762</v>
      </c>
      <c r="P13" s="10">
        <v>847</v>
      </c>
      <c r="Q13" s="10">
        <v>1100</v>
      </c>
      <c r="R13" s="11">
        <f>P13*20/Q13</f>
        <v>15.4</v>
      </c>
      <c r="S13" s="10" t="s">
        <v>29</v>
      </c>
      <c r="T13" s="10" t="s">
        <v>29</v>
      </c>
      <c r="U13" s="11">
        <v>0</v>
      </c>
      <c r="V13" s="10">
        <v>3609</v>
      </c>
      <c r="W13" s="10">
        <v>4400</v>
      </c>
      <c r="X13" s="11">
        <f>V13*40/W13</f>
        <v>32.809090909090912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112.77099567099567</v>
      </c>
      <c r="AO13" s="41" t="s">
        <v>45</v>
      </c>
      <c r="AP13" s="15" t="s">
        <v>46</v>
      </c>
    </row>
    <row r="14" spans="1:43" customFormat="1" ht="47.25" x14ac:dyDescent="0.25">
      <c r="A14">
        <v>11</v>
      </c>
      <c r="B14">
        <v>11</v>
      </c>
      <c r="C14" s="37">
        <v>38</v>
      </c>
      <c r="D14" s="3" t="s">
        <v>23</v>
      </c>
      <c r="E14" s="4">
        <v>382370</v>
      </c>
      <c r="F14" s="5" t="s">
        <v>210</v>
      </c>
      <c r="G14" s="5" t="s">
        <v>211</v>
      </c>
      <c r="H14" s="38">
        <v>35173</v>
      </c>
      <c r="I14" s="6" t="s">
        <v>212</v>
      </c>
      <c r="J14" s="7" t="s">
        <v>27</v>
      </c>
      <c r="K14" s="8" t="s">
        <v>28</v>
      </c>
      <c r="L14" s="9">
        <v>54</v>
      </c>
      <c r="M14" s="10">
        <v>646</v>
      </c>
      <c r="N14" s="10">
        <v>1050</v>
      </c>
      <c r="O14" s="11">
        <f>M14*20/N14</f>
        <v>12.304761904761905</v>
      </c>
      <c r="P14" s="10">
        <v>787</v>
      </c>
      <c r="Q14" s="10">
        <v>1100</v>
      </c>
      <c r="R14" s="11">
        <f>P14*20/Q14</f>
        <v>14.309090909090909</v>
      </c>
      <c r="S14" s="10" t="s">
        <v>29</v>
      </c>
      <c r="T14" s="10" t="s">
        <v>29</v>
      </c>
      <c r="U14" s="11">
        <v>0</v>
      </c>
      <c r="V14" s="10">
        <v>3360</v>
      </c>
      <c r="W14" s="10">
        <v>4200</v>
      </c>
      <c r="X14" s="11">
        <v>32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112.61385281385282</v>
      </c>
      <c r="AO14" s="41" t="s">
        <v>213</v>
      </c>
      <c r="AP14" s="15" t="s">
        <v>214</v>
      </c>
    </row>
    <row r="15" spans="1:43" customFormat="1" ht="47.25" x14ac:dyDescent="0.25">
      <c r="A15">
        <v>12</v>
      </c>
      <c r="B15">
        <v>12</v>
      </c>
      <c r="C15" s="37">
        <v>37</v>
      </c>
      <c r="D15" s="3" t="s">
        <v>23</v>
      </c>
      <c r="E15" s="4">
        <v>382962</v>
      </c>
      <c r="F15" s="5" t="s">
        <v>205</v>
      </c>
      <c r="G15" s="5" t="s">
        <v>206</v>
      </c>
      <c r="H15" s="38">
        <v>35899</v>
      </c>
      <c r="I15" s="6" t="s">
        <v>207</v>
      </c>
      <c r="J15" s="7" t="s">
        <v>27</v>
      </c>
      <c r="K15" s="8" t="s">
        <v>28</v>
      </c>
      <c r="L15" s="9">
        <v>51</v>
      </c>
      <c r="M15" s="10">
        <v>851</v>
      </c>
      <c r="N15" s="10">
        <v>1100</v>
      </c>
      <c r="O15" s="11">
        <f>M15*20/N15</f>
        <v>15.472727272727273</v>
      </c>
      <c r="P15" s="10">
        <v>789</v>
      </c>
      <c r="Q15" s="10">
        <v>1100</v>
      </c>
      <c r="R15" s="11">
        <f>P15*20/Q15</f>
        <v>14.345454545454546</v>
      </c>
      <c r="S15" s="10" t="s">
        <v>29</v>
      </c>
      <c r="T15" s="10" t="s">
        <v>29</v>
      </c>
      <c r="U15" s="11">
        <v>0</v>
      </c>
      <c r="V15" s="10">
        <v>3643</v>
      </c>
      <c r="W15" s="10">
        <v>4800</v>
      </c>
      <c r="X15" s="11">
        <v>30.58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111.39818181818181</v>
      </c>
      <c r="AO15" s="41" t="s">
        <v>208</v>
      </c>
      <c r="AP15" s="15" t="s">
        <v>209</v>
      </c>
    </row>
    <row r="16" spans="1:43" customFormat="1" ht="47.25" x14ac:dyDescent="0.25">
      <c r="A16">
        <v>13</v>
      </c>
      <c r="B16">
        <v>13</v>
      </c>
      <c r="C16" s="37">
        <v>5</v>
      </c>
      <c r="D16" s="3" t="s">
        <v>23</v>
      </c>
      <c r="E16" s="4">
        <v>366904</v>
      </c>
      <c r="F16" s="5" t="s">
        <v>47</v>
      </c>
      <c r="G16" s="5" t="s">
        <v>48</v>
      </c>
      <c r="H16" s="38">
        <v>33322</v>
      </c>
      <c r="I16" s="6" t="s">
        <v>49</v>
      </c>
      <c r="J16" s="7" t="s">
        <v>27</v>
      </c>
      <c r="K16" s="8" t="s">
        <v>28</v>
      </c>
      <c r="L16" s="9">
        <v>54</v>
      </c>
      <c r="M16" s="10">
        <v>628</v>
      </c>
      <c r="N16" s="10">
        <v>900</v>
      </c>
      <c r="O16" s="11">
        <f>M16*20/N16</f>
        <v>13.955555555555556</v>
      </c>
      <c r="P16" s="10">
        <v>730</v>
      </c>
      <c r="Q16" s="10">
        <v>1100</v>
      </c>
      <c r="R16" s="11">
        <f>P16*20/Q16</f>
        <v>13.272727272727273</v>
      </c>
      <c r="S16" s="10" t="s">
        <v>29</v>
      </c>
      <c r="T16" s="10" t="s">
        <v>29</v>
      </c>
      <c r="U16" s="11">
        <v>0</v>
      </c>
      <c r="V16" s="10">
        <v>3127.76</v>
      </c>
      <c r="W16" s="10">
        <v>4300</v>
      </c>
      <c r="X16" s="11">
        <f>V16*40/W16</f>
        <v>29.095441860465119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110.32372468874794</v>
      </c>
      <c r="AO16" s="41" t="s">
        <v>50</v>
      </c>
      <c r="AP16" s="15" t="s">
        <v>51</v>
      </c>
    </row>
    <row r="17" spans="1:43" customFormat="1" ht="47.25" x14ac:dyDescent="0.25">
      <c r="A17">
        <v>14</v>
      </c>
      <c r="B17">
        <v>14</v>
      </c>
      <c r="C17" s="37">
        <v>39</v>
      </c>
      <c r="D17" s="3" t="s">
        <v>23</v>
      </c>
      <c r="E17" s="4">
        <v>365084</v>
      </c>
      <c r="F17" s="5" t="s">
        <v>215</v>
      </c>
      <c r="G17" s="5" t="s">
        <v>216</v>
      </c>
      <c r="H17" s="38">
        <v>36321</v>
      </c>
      <c r="I17" s="6" t="s">
        <v>217</v>
      </c>
      <c r="J17" s="7" t="s">
        <v>27</v>
      </c>
      <c r="K17" s="8" t="s">
        <v>28</v>
      </c>
      <c r="L17" s="9">
        <v>51</v>
      </c>
      <c r="M17" s="10">
        <v>809</v>
      </c>
      <c r="N17" s="10">
        <v>1100</v>
      </c>
      <c r="O17" s="11">
        <f>M17*20/N17</f>
        <v>14.709090909090909</v>
      </c>
      <c r="P17" s="10">
        <v>758</v>
      </c>
      <c r="Q17" s="10">
        <v>1100</v>
      </c>
      <c r="R17" s="11">
        <f>P17*20/Q17</f>
        <v>13.781818181818181</v>
      </c>
      <c r="S17" s="10" t="s">
        <v>29</v>
      </c>
      <c r="T17" s="10" t="s">
        <v>29</v>
      </c>
      <c r="U17" s="11">
        <v>0</v>
      </c>
      <c r="V17" s="10">
        <v>3362</v>
      </c>
      <c r="W17" s="10">
        <v>4400</v>
      </c>
      <c r="X17" s="11">
        <v>30.56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110.05090909090909</v>
      </c>
      <c r="AO17" s="41" t="s">
        <v>218</v>
      </c>
      <c r="AP17" s="15" t="s">
        <v>219</v>
      </c>
    </row>
    <row r="18" spans="1:43" customFormat="1" ht="47.25" x14ac:dyDescent="0.25">
      <c r="A18">
        <v>15</v>
      </c>
      <c r="B18">
        <v>15</v>
      </c>
      <c r="C18" s="37">
        <v>6</v>
      </c>
      <c r="D18" s="3" t="s">
        <v>23</v>
      </c>
      <c r="E18" s="4">
        <v>382900</v>
      </c>
      <c r="F18" s="5" t="s">
        <v>52</v>
      </c>
      <c r="G18" s="5" t="s">
        <v>53</v>
      </c>
      <c r="H18" s="38">
        <v>35419</v>
      </c>
      <c r="I18" s="6" t="s">
        <v>54</v>
      </c>
      <c r="J18" s="7" t="s">
        <v>27</v>
      </c>
      <c r="K18" s="8" t="s">
        <v>28</v>
      </c>
      <c r="L18" s="9">
        <v>52</v>
      </c>
      <c r="M18" s="10">
        <v>770</v>
      </c>
      <c r="N18" s="10">
        <v>1050</v>
      </c>
      <c r="O18" s="11">
        <f>M18*20/N18</f>
        <v>14.666666666666666</v>
      </c>
      <c r="P18" s="10">
        <v>729</v>
      </c>
      <c r="Q18" s="10">
        <v>1100</v>
      </c>
      <c r="R18" s="11">
        <f>P18*20/Q18</f>
        <v>13.254545454545454</v>
      </c>
      <c r="S18" s="10" t="s">
        <v>29</v>
      </c>
      <c r="T18" s="10" t="s">
        <v>29</v>
      </c>
      <c r="U18" s="11">
        <v>0</v>
      </c>
      <c r="V18" s="10">
        <v>3272</v>
      </c>
      <c r="W18" s="10">
        <v>4400</v>
      </c>
      <c r="X18" s="11">
        <f>V18*40/W18</f>
        <v>29.745454545454546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109.66666666666667</v>
      </c>
      <c r="AO18" s="41" t="s">
        <v>55</v>
      </c>
      <c r="AP18" s="15" t="s">
        <v>56</v>
      </c>
    </row>
    <row r="19" spans="1:43" customFormat="1" ht="60" x14ac:dyDescent="0.25">
      <c r="A19">
        <v>16</v>
      </c>
      <c r="B19">
        <v>16</v>
      </c>
      <c r="C19" s="37">
        <v>7</v>
      </c>
      <c r="D19" s="3" t="s">
        <v>23</v>
      </c>
      <c r="E19" s="4">
        <v>357340</v>
      </c>
      <c r="F19" s="5" t="s">
        <v>57</v>
      </c>
      <c r="G19" s="5" t="s">
        <v>58</v>
      </c>
      <c r="H19" s="38">
        <v>32492</v>
      </c>
      <c r="I19" s="6" t="s">
        <v>59</v>
      </c>
      <c r="J19" s="7" t="s">
        <v>27</v>
      </c>
      <c r="K19" s="8" t="s">
        <v>28</v>
      </c>
      <c r="L19" s="9">
        <v>55</v>
      </c>
      <c r="M19" s="10">
        <v>721</v>
      </c>
      <c r="N19" s="10">
        <v>1050</v>
      </c>
      <c r="O19" s="11">
        <f>M19*20/N19</f>
        <v>13.733333333333333</v>
      </c>
      <c r="P19" s="10">
        <v>721</v>
      </c>
      <c r="Q19" s="10">
        <v>1100</v>
      </c>
      <c r="R19" s="11">
        <f>P19*20/Q19</f>
        <v>13.109090909090909</v>
      </c>
      <c r="S19" s="10" t="s">
        <v>29</v>
      </c>
      <c r="T19" s="10" t="s">
        <v>29</v>
      </c>
      <c r="U19" s="11">
        <v>0</v>
      </c>
      <c r="V19" s="10">
        <v>3317</v>
      </c>
      <c r="W19" s="10">
        <v>5550</v>
      </c>
      <c r="X19" s="11">
        <f>V19*40/W19</f>
        <v>23.906306306306305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>
        <v>689</v>
      </c>
      <c r="AI19" s="10">
        <v>900</v>
      </c>
      <c r="AJ19" s="13">
        <f>AH19*5/AI19</f>
        <v>3.8277777777777779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109.57650832650833</v>
      </c>
      <c r="AO19" s="41" t="s">
        <v>60</v>
      </c>
      <c r="AP19" s="15" t="s">
        <v>61</v>
      </c>
      <c r="AQ19" s="39" t="s">
        <v>298</v>
      </c>
    </row>
    <row r="20" spans="1:43" customFormat="1" ht="47.25" x14ac:dyDescent="0.25">
      <c r="A20">
        <v>17</v>
      </c>
      <c r="B20">
        <v>17</v>
      </c>
      <c r="C20" s="37">
        <v>8</v>
      </c>
      <c r="D20" s="3" t="s">
        <v>23</v>
      </c>
      <c r="E20" s="4">
        <v>382297</v>
      </c>
      <c r="F20" s="5" t="s">
        <v>62</v>
      </c>
      <c r="G20" s="5" t="s">
        <v>63</v>
      </c>
      <c r="H20" s="38">
        <v>33990</v>
      </c>
      <c r="I20" s="6" t="s">
        <v>64</v>
      </c>
      <c r="J20" s="7" t="s">
        <v>27</v>
      </c>
      <c r="K20" s="8" t="s">
        <v>28</v>
      </c>
      <c r="L20" s="9">
        <v>54</v>
      </c>
      <c r="M20" s="10">
        <v>798</v>
      </c>
      <c r="N20" s="10">
        <v>1050</v>
      </c>
      <c r="O20" s="11">
        <f>M20*20/N20</f>
        <v>15.2</v>
      </c>
      <c r="P20" s="10">
        <v>699</v>
      </c>
      <c r="Q20" s="10">
        <v>1100</v>
      </c>
      <c r="R20" s="11">
        <f>P20*20/Q20</f>
        <v>12.709090909090909</v>
      </c>
      <c r="S20" s="10">
        <v>762</v>
      </c>
      <c r="T20" s="10">
        <v>1100</v>
      </c>
      <c r="U20" s="11">
        <f>S20*20/T20</f>
        <v>13.854545454545455</v>
      </c>
      <c r="V20" s="10" t="s">
        <v>29</v>
      </c>
      <c r="W20" s="10" t="s">
        <v>29</v>
      </c>
      <c r="X20" s="11">
        <v>0</v>
      </c>
      <c r="Y20" s="10">
        <v>1371</v>
      </c>
      <c r="Z20" s="10">
        <v>2000</v>
      </c>
      <c r="AA20" s="12">
        <f>Y20*20/Z20</f>
        <v>13.71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109.47363636363636</v>
      </c>
      <c r="AO20" s="41" t="s">
        <v>65</v>
      </c>
      <c r="AP20" s="15" t="s">
        <v>66</v>
      </c>
    </row>
    <row r="21" spans="1:43" customFormat="1" ht="47.25" x14ac:dyDescent="0.25">
      <c r="A21">
        <v>18</v>
      </c>
      <c r="B21">
        <v>18</v>
      </c>
      <c r="C21" s="37">
        <v>13</v>
      </c>
      <c r="D21" s="3" t="s">
        <v>23</v>
      </c>
      <c r="E21" s="4">
        <v>367210</v>
      </c>
      <c r="F21" s="5" t="s">
        <v>87</v>
      </c>
      <c r="G21" s="5" t="s">
        <v>88</v>
      </c>
      <c r="H21" s="38">
        <v>31048</v>
      </c>
      <c r="I21" s="6" t="s">
        <v>89</v>
      </c>
      <c r="J21" s="7" t="s">
        <v>27</v>
      </c>
      <c r="K21" s="8" t="s">
        <v>28</v>
      </c>
      <c r="L21" s="9">
        <v>55</v>
      </c>
      <c r="M21" s="10">
        <v>401</v>
      </c>
      <c r="N21" s="10">
        <v>850</v>
      </c>
      <c r="O21" s="11">
        <f>M21*20/N21</f>
        <v>9.4352941176470591</v>
      </c>
      <c r="P21" s="10">
        <v>548</v>
      </c>
      <c r="Q21" s="10">
        <v>1100</v>
      </c>
      <c r="R21" s="11">
        <f>P21*20/Q21</f>
        <v>9.963636363636363</v>
      </c>
      <c r="S21" s="10">
        <v>266</v>
      </c>
      <c r="T21" s="10">
        <v>550</v>
      </c>
      <c r="U21" s="11">
        <f>S21*20/T21</f>
        <v>9.672727272727272</v>
      </c>
      <c r="V21" s="10" t="s">
        <v>29</v>
      </c>
      <c r="W21" s="10" t="s">
        <v>29</v>
      </c>
      <c r="X21" s="11">
        <v>0</v>
      </c>
      <c r="Y21" s="10">
        <v>1268</v>
      </c>
      <c r="Z21" s="10">
        <v>2000</v>
      </c>
      <c r="AA21" s="12">
        <f>Y21*20/Z21</f>
        <v>12.68</v>
      </c>
      <c r="AB21" s="10">
        <v>559</v>
      </c>
      <c r="AC21" s="10">
        <v>900</v>
      </c>
      <c r="AD21" s="11">
        <f>AB21*5/AC21</f>
        <v>3.1055555555555556</v>
      </c>
      <c r="AE21" s="10">
        <v>735</v>
      </c>
      <c r="AF21" s="10">
        <v>1200</v>
      </c>
      <c r="AG21" s="13">
        <f>AE21*5/AF21</f>
        <v>3.0625</v>
      </c>
      <c r="AH21" s="10">
        <v>743</v>
      </c>
      <c r="AI21" s="10">
        <v>1000</v>
      </c>
      <c r="AJ21" s="13">
        <v>3.7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106.61971330956625</v>
      </c>
      <c r="AO21" s="41" t="s">
        <v>90</v>
      </c>
      <c r="AP21" s="15" t="s">
        <v>91</v>
      </c>
    </row>
    <row r="22" spans="1:43" customFormat="1" ht="47.25" x14ac:dyDescent="0.25">
      <c r="A22">
        <v>19</v>
      </c>
      <c r="B22">
        <v>19</v>
      </c>
      <c r="C22" s="37">
        <v>41</v>
      </c>
      <c r="D22" s="3" t="s">
        <v>23</v>
      </c>
      <c r="E22" s="4">
        <v>365430</v>
      </c>
      <c r="F22" s="5" t="s">
        <v>224</v>
      </c>
      <c r="G22" s="5" t="s">
        <v>225</v>
      </c>
      <c r="H22" s="38">
        <v>35890</v>
      </c>
      <c r="I22" s="6" t="s">
        <v>226</v>
      </c>
      <c r="J22" s="7" t="s">
        <v>27</v>
      </c>
      <c r="K22" s="8" t="s">
        <v>28</v>
      </c>
      <c r="L22" s="9">
        <v>52</v>
      </c>
      <c r="M22" s="10">
        <v>784</v>
      </c>
      <c r="N22" s="10">
        <v>1100</v>
      </c>
      <c r="O22" s="11">
        <f>M22*20/N22</f>
        <v>14.254545454545454</v>
      </c>
      <c r="P22" s="10">
        <v>648</v>
      </c>
      <c r="Q22" s="10">
        <v>1100</v>
      </c>
      <c r="R22" s="11">
        <f>P22*20/Q22</f>
        <v>11.781818181818181</v>
      </c>
      <c r="S22" s="10" t="s">
        <v>29</v>
      </c>
      <c r="T22" s="10" t="s">
        <v>29</v>
      </c>
      <c r="U22" s="11">
        <v>0</v>
      </c>
      <c r="V22" s="10">
        <v>3200</v>
      </c>
      <c r="W22" s="10">
        <v>4500</v>
      </c>
      <c r="X22" s="11">
        <v>28.44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106.47636363636363</v>
      </c>
      <c r="AO22" s="41" t="s">
        <v>227</v>
      </c>
      <c r="AP22" s="15" t="s">
        <v>228</v>
      </c>
      <c r="AQ22" s="40" t="s">
        <v>299</v>
      </c>
    </row>
    <row r="23" spans="1:43" customFormat="1" ht="47.25" x14ac:dyDescent="0.25">
      <c r="A23">
        <v>20</v>
      </c>
      <c r="B23">
        <v>20</v>
      </c>
      <c r="C23" s="37">
        <v>9</v>
      </c>
      <c r="D23" s="3" t="s">
        <v>23</v>
      </c>
      <c r="E23" s="4">
        <v>366582</v>
      </c>
      <c r="F23" s="5" t="s">
        <v>67</v>
      </c>
      <c r="G23" s="5" t="s">
        <v>68</v>
      </c>
      <c r="H23" s="38">
        <v>32895</v>
      </c>
      <c r="I23" s="6" t="s">
        <v>69</v>
      </c>
      <c r="J23" s="7" t="s">
        <v>27</v>
      </c>
      <c r="K23" s="8" t="s">
        <v>28</v>
      </c>
      <c r="L23" s="9">
        <v>44</v>
      </c>
      <c r="M23" s="10">
        <v>582</v>
      </c>
      <c r="N23" s="10">
        <v>900</v>
      </c>
      <c r="O23" s="11">
        <f>M23*20/N23</f>
        <v>12.933333333333334</v>
      </c>
      <c r="P23" s="10">
        <v>2290</v>
      </c>
      <c r="Q23" s="10">
        <v>3550</v>
      </c>
      <c r="R23" s="11">
        <f>P23*20/Q23</f>
        <v>12.901408450704226</v>
      </c>
      <c r="S23" s="10">
        <v>309</v>
      </c>
      <c r="T23" s="10">
        <v>550</v>
      </c>
      <c r="U23" s="11">
        <f>S23*20/T23</f>
        <v>11.236363636363636</v>
      </c>
      <c r="V23" s="10">
        <v>681</v>
      </c>
      <c r="W23" s="10">
        <v>1100</v>
      </c>
      <c r="X23" s="11">
        <f>V23*40/W23</f>
        <v>24.763636363636362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105.83474178403756</v>
      </c>
      <c r="AO23" s="41" t="s">
        <v>70</v>
      </c>
      <c r="AP23" s="15" t="s">
        <v>71</v>
      </c>
    </row>
    <row r="24" spans="1:43" customFormat="1" ht="47.25" x14ac:dyDescent="0.25">
      <c r="A24">
        <v>21</v>
      </c>
      <c r="B24">
        <v>21</v>
      </c>
      <c r="C24" s="37">
        <v>11</v>
      </c>
      <c r="D24" s="3" t="s">
        <v>23</v>
      </c>
      <c r="E24" s="4">
        <v>365764</v>
      </c>
      <c r="F24" s="5" t="s">
        <v>77</v>
      </c>
      <c r="G24" s="5" t="s">
        <v>78</v>
      </c>
      <c r="H24" s="38">
        <v>32994</v>
      </c>
      <c r="I24" s="6" t="s">
        <v>79</v>
      </c>
      <c r="J24" s="7" t="s">
        <v>27</v>
      </c>
      <c r="K24" s="8" t="s">
        <v>28</v>
      </c>
      <c r="L24" s="9">
        <v>49</v>
      </c>
      <c r="M24" s="10">
        <v>802</v>
      </c>
      <c r="N24" s="10">
        <v>1050</v>
      </c>
      <c r="O24" s="11">
        <f>M24*20/N24</f>
        <v>15.276190476190477</v>
      </c>
      <c r="P24" s="10">
        <v>766</v>
      </c>
      <c r="Q24" s="10">
        <v>1100</v>
      </c>
      <c r="R24" s="11">
        <f>P24*20/Q24</f>
        <v>13.927272727272728</v>
      </c>
      <c r="S24" s="10" t="s">
        <v>29</v>
      </c>
      <c r="T24" s="10" t="s">
        <v>29</v>
      </c>
      <c r="U24" s="11">
        <v>0</v>
      </c>
      <c r="V24" s="10">
        <v>2950</v>
      </c>
      <c r="W24" s="10">
        <v>4480</v>
      </c>
      <c r="X24" s="11">
        <f>V24*40/W24</f>
        <v>26.339285714285715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104.54274891774892</v>
      </c>
      <c r="AO24" s="41" t="s">
        <v>80</v>
      </c>
      <c r="AP24" s="15" t="s">
        <v>81</v>
      </c>
    </row>
    <row r="25" spans="1:43" customFormat="1" ht="47.25" x14ac:dyDescent="0.25">
      <c r="A25">
        <v>22</v>
      </c>
      <c r="B25">
        <v>22</v>
      </c>
      <c r="C25" s="37">
        <v>14</v>
      </c>
      <c r="D25" s="3" t="s">
        <v>23</v>
      </c>
      <c r="E25" s="4">
        <v>382422</v>
      </c>
      <c r="F25" s="5" t="s">
        <v>92</v>
      </c>
      <c r="G25" s="5" t="s">
        <v>93</v>
      </c>
      <c r="H25" s="38">
        <v>34335</v>
      </c>
      <c r="I25" s="6" t="s">
        <v>94</v>
      </c>
      <c r="J25" s="7" t="s">
        <v>27</v>
      </c>
      <c r="K25" s="8" t="s">
        <v>28</v>
      </c>
      <c r="L25" s="9">
        <v>50</v>
      </c>
      <c r="M25" s="10">
        <v>639</v>
      </c>
      <c r="N25" s="10">
        <v>1050</v>
      </c>
      <c r="O25" s="11">
        <f>M25*20/N25</f>
        <v>12.171428571428571</v>
      </c>
      <c r="P25" s="10">
        <v>533</v>
      </c>
      <c r="Q25" s="10">
        <v>1100</v>
      </c>
      <c r="R25" s="11">
        <f>P25*20/Q25</f>
        <v>9.6909090909090914</v>
      </c>
      <c r="S25" s="10">
        <v>310</v>
      </c>
      <c r="T25" s="10">
        <v>550</v>
      </c>
      <c r="U25" s="11">
        <f>S25*20/T25</f>
        <v>11.272727272727273</v>
      </c>
      <c r="V25" s="10" t="s">
        <v>29</v>
      </c>
      <c r="W25" s="10" t="s">
        <v>29</v>
      </c>
      <c r="X25" s="11">
        <v>0</v>
      </c>
      <c r="Y25" s="10">
        <v>719</v>
      </c>
      <c r="Z25" s="10">
        <v>1100</v>
      </c>
      <c r="AA25" s="12">
        <f>Y25*20/Z25</f>
        <v>13.072727272727272</v>
      </c>
      <c r="AB25" s="10">
        <v>588</v>
      </c>
      <c r="AC25" s="10">
        <v>900</v>
      </c>
      <c r="AD25" s="11">
        <f>AB25*5/AC25</f>
        <v>3.2666666666666666</v>
      </c>
      <c r="AE25" s="10">
        <v>816</v>
      </c>
      <c r="AF25" s="10">
        <v>1200</v>
      </c>
      <c r="AG25" s="13">
        <f>AE25*5/AF25</f>
        <v>3.4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102.8744588744589</v>
      </c>
      <c r="AO25" s="41" t="s">
        <v>95</v>
      </c>
      <c r="AP25" s="15" t="s">
        <v>96</v>
      </c>
    </row>
    <row r="26" spans="1:43" customFormat="1" ht="47.25" x14ac:dyDescent="0.25">
      <c r="A26">
        <v>23</v>
      </c>
      <c r="B26">
        <v>23</v>
      </c>
      <c r="C26" s="37">
        <v>15</v>
      </c>
      <c r="D26" s="3" t="s">
        <v>23</v>
      </c>
      <c r="E26" s="4">
        <v>380113</v>
      </c>
      <c r="F26" s="5" t="s">
        <v>97</v>
      </c>
      <c r="G26" s="5" t="s">
        <v>98</v>
      </c>
      <c r="H26" s="38">
        <v>31781</v>
      </c>
      <c r="I26" s="6" t="s">
        <v>99</v>
      </c>
      <c r="J26" s="7" t="s">
        <v>27</v>
      </c>
      <c r="K26" s="8" t="s">
        <v>28</v>
      </c>
      <c r="L26" s="9">
        <v>47</v>
      </c>
      <c r="M26" s="10">
        <v>619</v>
      </c>
      <c r="N26" s="10">
        <v>850</v>
      </c>
      <c r="O26" s="11">
        <f>M26*20/N26</f>
        <v>14.564705882352941</v>
      </c>
      <c r="P26" s="10">
        <v>638</v>
      </c>
      <c r="Q26" s="10">
        <v>1100</v>
      </c>
      <c r="R26" s="11">
        <f>P26*20/Q26</f>
        <v>11.6</v>
      </c>
      <c r="S26" s="10">
        <v>345</v>
      </c>
      <c r="T26" s="10">
        <v>550</v>
      </c>
      <c r="U26" s="11">
        <f>S26*20/T26</f>
        <v>12.545454545454545</v>
      </c>
      <c r="V26" s="10" t="s">
        <v>29</v>
      </c>
      <c r="W26" s="10" t="s">
        <v>29</v>
      </c>
      <c r="X26" s="11">
        <v>0</v>
      </c>
      <c r="Y26" s="10">
        <v>1767</v>
      </c>
      <c r="Z26" s="10">
        <v>2100</v>
      </c>
      <c r="AA26" s="12">
        <f>Y26*20/Z26</f>
        <v>16.828571428571429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102.53873185637892</v>
      </c>
      <c r="AO26" s="41" t="s">
        <v>100</v>
      </c>
      <c r="AP26" s="15" t="s">
        <v>101</v>
      </c>
    </row>
    <row r="27" spans="1:43" customFormat="1" ht="47.25" x14ac:dyDescent="0.25">
      <c r="A27">
        <v>24</v>
      </c>
      <c r="B27">
        <v>24</v>
      </c>
      <c r="C27" s="37">
        <v>16</v>
      </c>
      <c r="D27" s="3" t="s">
        <v>23</v>
      </c>
      <c r="E27" s="4">
        <v>382624</v>
      </c>
      <c r="F27" s="5" t="s">
        <v>102</v>
      </c>
      <c r="G27" s="5" t="s">
        <v>103</v>
      </c>
      <c r="H27" s="38">
        <v>34893</v>
      </c>
      <c r="I27" s="6" t="s">
        <v>104</v>
      </c>
      <c r="J27" s="7" t="s">
        <v>27</v>
      </c>
      <c r="K27" s="8" t="s">
        <v>28</v>
      </c>
      <c r="L27" s="9">
        <v>57</v>
      </c>
      <c r="M27" s="10">
        <v>621</v>
      </c>
      <c r="N27" s="10">
        <v>1050</v>
      </c>
      <c r="O27" s="11">
        <f>M27*20/N27</f>
        <v>11.828571428571429</v>
      </c>
      <c r="P27" s="10">
        <v>2134</v>
      </c>
      <c r="Q27" s="10">
        <v>3350</v>
      </c>
      <c r="R27" s="11">
        <f>P27*20/Q27</f>
        <v>12.740298507462686</v>
      </c>
      <c r="S27" s="10">
        <v>247</v>
      </c>
      <c r="T27" s="10">
        <v>550</v>
      </c>
      <c r="U27" s="11">
        <f>S27*20/T27</f>
        <v>8.9818181818181824</v>
      </c>
      <c r="V27" s="10" t="s">
        <v>29</v>
      </c>
      <c r="W27" s="10" t="s">
        <v>29</v>
      </c>
      <c r="X27" s="11">
        <v>0</v>
      </c>
      <c r="Y27" s="10">
        <v>590</v>
      </c>
      <c r="Z27" s="10">
        <v>1100</v>
      </c>
      <c r="AA27" s="12">
        <f>Y27*20/Z27</f>
        <v>10.727272727272727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101.27796084512502</v>
      </c>
      <c r="AO27" s="41" t="s">
        <v>105</v>
      </c>
      <c r="AP27" s="15" t="s">
        <v>106</v>
      </c>
    </row>
    <row r="28" spans="1:43" customFormat="1" ht="51" x14ac:dyDescent="0.25">
      <c r="A28">
        <v>25</v>
      </c>
      <c r="B28">
        <v>25</v>
      </c>
      <c r="C28" s="37">
        <v>17</v>
      </c>
      <c r="D28" s="3" t="s">
        <v>23</v>
      </c>
      <c r="E28" s="4">
        <v>382672</v>
      </c>
      <c r="F28" s="5" t="s">
        <v>107</v>
      </c>
      <c r="G28" s="5" t="s">
        <v>108</v>
      </c>
      <c r="H28" s="38">
        <v>35370</v>
      </c>
      <c r="I28" s="6" t="s">
        <v>109</v>
      </c>
      <c r="J28" s="7" t="s">
        <v>27</v>
      </c>
      <c r="K28" s="8" t="s">
        <v>28</v>
      </c>
      <c r="L28" s="9">
        <v>44</v>
      </c>
      <c r="M28" s="10">
        <v>785</v>
      </c>
      <c r="N28" s="10">
        <v>1050</v>
      </c>
      <c r="O28" s="11">
        <f>M28*20/N28</f>
        <v>14.952380952380953</v>
      </c>
      <c r="P28" s="10">
        <v>728</v>
      </c>
      <c r="Q28" s="10">
        <v>1100</v>
      </c>
      <c r="R28" s="11">
        <f>P28*20/Q28</f>
        <v>13.236363636363636</v>
      </c>
      <c r="S28" s="10" t="s">
        <v>29</v>
      </c>
      <c r="T28" s="10" t="s">
        <v>29</v>
      </c>
      <c r="U28" s="11">
        <v>0</v>
      </c>
      <c r="V28" s="10">
        <v>3154</v>
      </c>
      <c r="W28" s="10">
        <v>4400</v>
      </c>
      <c r="X28" s="11">
        <f>V28*40/W28</f>
        <v>28.672727272727272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100.86147186147186</v>
      </c>
      <c r="AO28" s="41" t="s">
        <v>110</v>
      </c>
      <c r="AP28" s="15" t="s">
        <v>111</v>
      </c>
    </row>
    <row r="29" spans="1:43" customFormat="1" ht="47.25" x14ac:dyDescent="0.25">
      <c r="A29">
        <v>26</v>
      </c>
      <c r="B29">
        <v>26</v>
      </c>
      <c r="C29" s="37">
        <v>18</v>
      </c>
      <c r="D29" s="3" t="s">
        <v>23</v>
      </c>
      <c r="E29" s="4">
        <v>366706</v>
      </c>
      <c r="F29" s="5" t="s">
        <v>112</v>
      </c>
      <c r="G29" s="5" t="s">
        <v>113</v>
      </c>
      <c r="H29" s="38">
        <v>36436</v>
      </c>
      <c r="I29" s="6" t="s">
        <v>114</v>
      </c>
      <c r="J29" s="7" t="s">
        <v>27</v>
      </c>
      <c r="K29" s="8" t="s">
        <v>28</v>
      </c>
      <c r="L29" s="9">
        <v>44</v>
      </c>
      <c r="M29" s="10">
        <v>578</v>
      </c>
      <c r="N29" s="10">
        <v>1100</v>
      </c>
      <c r="O29" s="11">
        <f>M29*20/N29</f>
        <v>10.50909090909091</v>
      </c>
      <c r="P29" s="10">
        <v>544</v>
      </c>
      <c r="Q29" s="10">
        <v>1100</v>
      </c>
      <c r="R29" s="11">
        <f>P29*20/Q29</f>
        <v>9.8909090909090907</v>
      </c>
      <c r="S29" s="10">
        <v>808</v>
      </c>
      <c r="T29" s="10">
        <v>1400</v>
      </c>
      <c r="U29" s="11">
        <f>S29*20/T29</f>
        <v>11.542857142857143</v>
      </c>
      <c r="V29" s="10">
        <v>840</v>
      </c>
      <c r="W29" s="10">
        <v>1400</v>
      </c>
      <c r="X29" s="11">
        <f>V29*40/W29</f>
        <v>24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99.94285714285715</v>
      </c>
      <c r="AO29" s="41" t="s">
        <v>115</v>
      </c>
      <c r="AP29" s="15" t="s">
        <v>116</v>
      </c>
    </row>
    <row r="30" spans="1:43" customFormat="1" ht="60" x14ac:dyDescent="0.25">
      <c r="A30">
        <v>27</v>
      </c>
      <c r="B30">
        <v>27</v>
      </c>
      <c r="C30" s="37">
        <v>50</v>
      </c>
      <c r="D30" s="3" t="s">
        <v>23</v>
      </c>
      <c r="E30" s="4">
        <v>367403</v>
      </c>
      <c r="F30" s="5" t="s">
        <v>268</v>
      </c>
      <c r="G30" s="5" t="s">
        <v>269</v>
      </c>
      <c r="H30" s="38">
        <v>35877</v>
      </c>
      <c r="I30" s="6" t="s">
        <v>270</v>
      </c>
      <c r="J30" s="7" t="s">
        <v>27</v>
      </c>
      <c r="K30" s="8" t="s">
        <v>28</v>
      </c>
      <c r="L30" s="9">
        <v>45</v>
      </c>
      <c r="M30" s="10">
        <v>750</v>
      </c>
      <c r="N30" s="10">
        <v>1100</v>
      </c>
      <c r="O30" s="11">
        <f>M30*20/N30</f>
        <v>13.636363636363637</v>
      </c>
      <c r="P30" s="10">
        <v>688</v>
      </c>
      <c r="Q30" s="10">
        <v>1100</v>
      </c>
      <c r="R30" s="11">
        <f>P30*20/Q30</f>
        <v>12.50909090909091</v>
      </c>
      <c r="S30" s="10" t="s">
        <v>29</v>
      </c>
      <c r="T30" s="10" t="s">
        <v>29</v>
      </c>
      <c r="U30" s="11">
        <v>0</v>
      </c>
      <c r="V30" s="10">
        <v>3090</v>
      </c>
      <c r="W30" s="10">
        <v>4300</v>
      </c>
      <c r="X30" s="11">
        <v>28.74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99.88545454545455</v>
      </c>
      <c r="AO30" s="41" t="s">
        <v>271</v>
      </c>
      <c r="AP30" s="15" t="s">
        <v>272</v>
      </c>
    </row>
    <row r="31" spans="1:43" customFormat="1" ht="47.25" x14ac:dyDescent="0.25">
      <c r="A31">
        <v>28</v>
      </c>
      <c r="B31">
        <v>28</v>
      </c>
      <c r="C31" s="37">
        <v>52</v>
      </c>
      <c r="D31" s="3" t="s">
        <v>23</v>
      </c>
      <c r="E31" s="4">
        <v>366009</v>
      </c>
      <c r="F31" s="5" t="s">
        <v>77</v>
      </c>
      <c r="G31" s="5" t="s">
        <v>278</v>
      </c>
      <c r="H31" s="38">
        <v>35871</v>
      </c>
      <c r="I31" s="6" t="s">
        <v>279</v>
      </c>
      <c r="J31" s="7" t="s">
        <v>27</v>
      </c>
      <c r="K31" s="8" t="s">
        <v>28</v>
      </c>
      <c r="L31" s="9">
        <v>40</v>
      </c>
      <c r="M31" s="10">
        <v>807</v>
      </c>
      <c r="N31" s="10">
        <v>1100</v>
      </c>
      <c r="O31" s="11">
        <f>M31*20/N31</f>
        <v>14.672727272727272</v>
      </c>
      <c r="P31" s="10">
        <v>795</v>
      </c>
      <c r="Q31" s="10">
        <v>1100</v>
      </c>
      <c r="R31" s="11">
        <f>P31*20/Q31</f>
        <v>14.454545454545455</v>
      </c>
      <c r="S31" s="10" t="s">
        <v>29</v>
      </c>
      <c r="T31" s="10" t="s">
        <v>29</v>
      </c>
      <c r="U31" s="11">
        <v>0</v>
      </c>
      <c r="V31" s="10">
        <v>3278</v>
      </c>
      <c r="W31" s="10">
        <v>4300</v>
      </c>
      <c r="X31" s="12">
        <v>30.49</v>
      </c>
      <c r="Y31" s="10"/>
      <c r="Z31" s="10"/>
      <c r="AA31" s="12"/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99.61727272727272</v>
      </c>
      <c r="AO31" s="41" t="s">
        <v>280</v>
      </c>
      <c r="AP31" s="15" t="s">
        <v>281</v>
      </c>
    </row>
    <row r="32" spans="1:43" customFormat="1" ht="60" x14ac:dyDescent="0.25">
      <c r="A32">
        <v>29</v>
      </c>
      <c r="B32">
        <v>29</v>
      </c>
      <c r="C32" s="37">
        <v>19</v>
      </c>
      <c r="D32" s="3" t="s">
        <v>23</v>
      </c>
      <c r="E32" s="4">
        <v>382534</v>
      </c>
      <c r="F32" s="5" t="s">
        <v>117</v>
      </c>
      <c r="G32" s="5" t="s">
        <v>118</v>
      </c>
      <c r="H32" s="38">
        <v>34834</v>
      </c>
      <c r="I32" s="6" t="s">
        <v>119</v>
      </c>
      <c r="J32" s="7" t="s">
        <v>27</v>
      </c>
      <c r="K32" s="8" t="s">
        <v>28</v>
      </c>
      <c r="L32" s="9">
        <v>48</v>
      </c>
      <c r="M32" s="10">
        <v>594</v>
      </c>
      <c r="N32" s="10">
        <v>1050</v>
      </c>
      <c r="O32" s="11">
        <f>M32*20/N32</f>
        <v>11.314285714285715</v>
      </c>
      <c r="P32" s="10">
        <v>642</v>
      </c>
      <c r="Q32" s="10">
        <v>1200</v>
      </c>
      <c r="R32" s="11">
        <f>P32*20/Q32</f>
        <v>10.7</v>
      </c>
      <c r="S32" s="10">
        <v>696</v>
      </c>
      <c r="T32" s="10">
        <v>1100</v>
      </c>
      <c r="U32" s="11">
        <f>S32*20/T32</f>
        <v>12.654545454545454</v>
      </c>
      <c r="V32" s="10" t="s">
        <v>29</v>
      </c>
      <c r="W32" s="10" t="s">
        <v>29</v>
      </c>
      <c r="X32" s="11">
        <v>0</v>
      </c>
      <c r="Y32" s="10">
        <v>1930.44</v>
      </c>
      <c r="Z32" s="10">
        <v>2300</v>
      </c>
      <c r="AA32" s="12">
        <f>Y32*20/Z32</f>
        <v>16.786434782608698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99.45526595143987</v>
      </c>
      <c r="AO32" s="41" t="s">
        <v>120</v>
      </c>
      <c r="AP32" s="15" t="s">
        <v>121</v>
      </c>
    </row>
    <row r="33" spans="1:43" customFormat="1" ht="51" x14ac:dyDescent="0.25">
      <c r="A33">
        <v>30</v>
      </c>
      <c r="B33">
        <v>30</v>
      </c>
      <c r="C33" s="37">
        <v>20</v>
      </c>
      <c r="D33" s="3" t="s">
        <v>23</v>
      </c>
      <c r="E33" s="4">
        <v>366674</v>
      </c>
      <c r="F33" s="5" t="s">
        <v>122</v>
      </c>
      <c r="G33" s="5" t="s">
        <v>123</v>
      </c>
      <c r="H33" s="38">
        <v>33636</v>
      </c>
      <c r="I33" s="6" t="s">
        <v>124</v>
      </c>
      <c r="J33" s="7" t="s">
        <v>27</v>
      </c>
      <c r="K33" s="8" t="s">
        <v>28</v>
      </c>
      <c r="L33" s="9">
        <v>45</v>
      </c>
      <c r="M33" s="10">
        <v>644</v>
      </c>
      <c r="N33" s="10">
        <v>900</v>
      </c>
      <c r="O33" s="11">
        <f>M33*20/N33</f>
        <v>14.311111111111112</v>
      </c>
      <c r="P33" s="10">
        <v>780</v>
      </c>
      <c r="Q33" s="10">
        <v>1100</v>
      </c>
      <c r="R33" s="11">
        <f>P33*20/Q33</f>
        <v>14.181818181818182</v>
      </c>
      <c r="S33" s="10" t="s">
        <v>29</v>
      </c>
      <c r="T33" s="10" t="s">
        <v>29</v>
      </c>
      <c r="U33" s="11">
        <v>0</v>
      </c>
      <c r="V33" s="10">
        <v>2806</v>
      </c>
      <c r="W33" s="10">
        <v>4350</v>
      </c>
      <c r="X33" s="11">
        <f>V33*40/W33</f>
        <v>25.802298850574712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99.295228143504005</v>
      </c>
      <c r="AO33" s="41" t="s">
        <v>125</v>
      </c>
      <c r="AP33" s="15" t="s">
        <v>126</v>
      </c>
    </row>
    <row r="34" spans="1:43" customFormat="1" ht="47.25" x14ac:dyDescent="0.25">
      <c r="A34">
        <v>31</v>
      </c>
      <c r="B34">
        <v>31</v>
      </c>
      <c r="C34" s="37">
        <v>21</v>
      </c>
      <c r="D34" s="3" t="s">
        <v>23</v>
      </c>
      <c r="E34" s="4">
        <v>365118</v>
      </c>
      <c r="F34" s="5" t="s">
        <v>127</v>
      </c>
      <c r="G34" s="5" t="s">
        <v>128</v>
      </c>
      <c r="H34" s="38">
        <v>34002</v>
      </c>
      <c r="I34" s="6" t="s">
        <v>129</v>
      </c>
      <c r="J34" s="7" t="s">
        <v>27</v>
      </c>
      <c r="K34" s="8" t="s">
        <v>28</v>
      </c>
      <c r="L34" s="9">
        <v>57</v>
      </c>
      <c r="M34" s="10">
        <v>724</v>
      </c>
      <c r="N34" s="10">
        <v>1050</v>
      </c>
      <c r="O34" s="11">
        <f>M34*20/N34</f>
        <v>13.790476190476191</v>
      </c>
      <c r="P34" s="10">
        <v>2079</v>
      </c>
      <c r="Q34" s="10">
        <v>3350</v>
      </c>
      <c r="R34" s="11">
        <f>P34*20/Q34</f>
        <v>12.411940298507462</v>
      </c>
      <c r="S34" s="10">
        <v>858</v>
      </c>
      <c r="T34" s="10">
        <v>1300</v>
      </c>
      <c r="U34" s="11">
        <f>S34*20/T34</f>
        <v>13.2</v>
      </c>
      <c r="V34" s="10" t="s">
        <v>29</v>
      </c>
      <c r="W34" s="10" t="s">
        <v>29</v>
      </c>
      <c r="X34" s="11">
        <v>0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96.402416488983661</v>
      </c>
      <c r="AO34" s="41" t="s">
        <v>130</v>
      </c>
      <c r="AP34" s="15" t="s">
        <v>131</v>
      </c>
    </row>
    <row r="35" spans="1:43" customFormat="1" ht="47.25" x14ac:dyDescent="0.25">
      <c r="A35">
        <v>32</v>
      </c>
      <c r="B35">
        <v>32</v>
      </c>
      <c r="C35" s="37">
        <v>22</v>
      </c>
      <c r="D35" s="3" t="s">
        <v>23</v>
      </c>
      <c r="E35" s="4">
        <v>366667</v>
      </c>
      <c r="F35" s="5" t="s">
        <v>132</v>
      </c>
      <c r="G35" s="5" t="s">
        <v>133</v>
      </c>
      <c r="H35" s="38">
        <v>33250</v>
      </c>
      <c r="I35" s="6" t="s">
        <v>134</v>
      </c>
      <c r="J35" s="7" t="s">
        <v>27</v>
      </c>
      <c r="K35" s="8" t="s">
        <v>28</v>
      </c>
      <c r="L35" s="9">
        <v>41</v>
      </c>
      <c r="M35" s="10">
        <v>679</v>
      </c>
      <c r="N35" s="10">
        <v>900</v>
      </c>
      <c r="O35" s="11">
        <f>M35*20/N35</f>
        <v>15.088888888888889</v>
      </c>
      <c r="P35" s="10">
        <v>508</v>
      </c>
      <c r="Q35" s="10">
        <v>1100</v>
      </c>
      <c r="R35" s="11">
        <f>P35*20/Q35</f>
        <v>9.2363636363636363</v>
      </c>
      <c r="S35" s="10" t="s">
        <v>29</v>
      </c>
      <c r="T35" s="10" t="s">
        <v>29</v>
      </c>
      <c r="U35" s="11">
        <v>0</v>
      </c>
      <c r="V35" s="10">
        <v>3355</v>
      </c>
      <c r="W35" s="10">
        <v>4400</v>
      </c>
      <c r="X35" s="11">
        <f>V35*40/W35</f>
        <v>30.5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95.825252525252523</v>
      </c>
      <c r="AO35" s="41" t="s">
        <v>135</v>
      </c>
      <c r="AP35" s="15" t="s">
        <v>136</v>
      </c>
    </row>
    <row r="36" spans="1:43" customFormat="1" ht="47.25" x14ac:dyDescent="0.25">
      <c r="A36">
        <v>33</v>
      </c>
      <c r="B36">
        <v>33</v>
      </c>
      <c r="C36" s="37">
        <v>23</v>
      </c>
      <c r="D36" s="3" t="s">
        <v>23</v>
      </c>
      <c r="E36" s="4">
        <v>382260</v>
      </c>
      <c r="F36" s="5" t="s">
        <v>137</v>
      </c>
      <c r="G36" s="5" t="s">
        <v>138</v>
      </c>
      <c r="H36" s="38">
        <v>35540</v>
      </c>
      <c r="I36" s="6" t="s">
        <v>139</v>
      </c>
      <c r="J36" s="7" t="s">
        <v>27</v>
      </c>
      <c r="K36" s="8" t="s">
        <v>28</v>
      </c>
      <c r="L36" s="9">
        <v>65</v>
      </c>
      <c r="M36" s="10">
        <v>819</v>
      </c>
      <c r="N36" s="10">
        <v>1050</v>
      </c>
      <c r="O36" s="11">
        <f>M36*20/N36</f>
        <v>15.6</v>
      </c>
      <c r="P36" s="10">
        <v>814</v>
      </c>
      <c r="Q36" s="10">
        <v>1100</v>
      </c>
      <c r="R36" s="11">
        <f>P36*20/Q36</f>
        <v>14.8</v>
      </c>
      <c r="S36" s="10" t="s">
        <v>29</v>
      </c>
      <c r="T36" s="10" t="s">
        <v>29</v>
      </c>
      <c r="U36" s="11">
        <v>0</v>
      </c>
      <c r="V36" s="10">
        <v>2.82</v>
      </c>
      <c r="W36" s="10">
        <v>4</v>
      </c>
      <c r="X36" s="11"/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95.399999999999991</v>
      </c>
      <c r="AO36" s="41" t="s">
        <v>140</v>
      </c>
      <c r="AP36" s="15" t="s">
        <v>141</v>
      </c>
    </row>
    <row r="37" spans="1:43" customFormat="1" ht="51" x14ac:dyDescent="0.25">
      <c r="A37">
        <v>34</v>
      </c>
      <c r="B37">
        <v>34</v>
      </c>
      <c r="C37" s="37">
        <v>25</v>
      </c>
      <c r="D37" s="3" t="s">
        <v>23</v>
      </c>
      <c r="E37" s="4">
        <v>365936</v>
      </c>
      <c r="F37" s="5" t="s">
        <v>147</v>
      </c>
      <c r="G37" s="5" t="s">
        <v>148</v>
      </c>
      <c r="H37" s="38">
        <v>32885</v>
      </c>
      <c r="I37" s="6" t="s">
        <v>149</v>
      </c>
      <c r="J37" s="7" t="s">
        <v>27</v>
      </c>
      <c r="K37" s="8" t="s">
        <v>28</v>
      </c>
      <c r="L37" s="9">
        <v>63</v>
      </c>
      <c r="M37" s="10">
        <v>438</v>
      </c>
      <c r="N37" s="10">
        <v>900</v>
      </c>
      <c r="O37" s="11">
        <v>9.6999999999999993</v>
      </c>
      <c r="P37" s="10">
        <v>475</v>
      </c>
      <c r="Q37" s="10">
        <v>1100</v>
      </c>
      <c r="R37" s="11">
        <v>8.6</v>
      </c>
      <c r="S37" s="10">
        <v>713</v>
      </c>
      <c r="T37" s="10">
        <v>1100</v>
      </c>
      <c r="U37" s="11">
        <v>13</v>
      </c>
      <c r="V37" s="10"/>
      <c r="W37" s="10"/>
      <c r="X37" s="11"/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94.3</v>
      </c>
      <c r="AO37" s="41" t="s">
        <v>150</v>
      </c>
      <c r="AP37" s="15" t="s">
        <v>151</v>
      </c>
      <c r="AQ37" s="39"/>
    </row>
    <row r="38" spans="1:43" customFormat="1" ht="47.25" x14ac:dyDescent="0.25">
      <c r="A38">
        <v>35</v>
      </c>
      <c r="B38">
        <v>35</v>
      </c>
      <c r="C38" s="37">
        <v>53</v>
      </c>
      <c r="D38" s="3" t="s">
        <v>23</v>
      </c>
      <c r="E38" s="4">
        <v>382665</v>
      </c>
      <c r="F38" s="5" t="s">
        <v>282</v>
      </c>
      <c r="G38" s="5" t="s">
        <v>283</v>
      </c>
      <c r="H38" s="38">
        <v>35171</v>
      </c>
      <c r="I38" s="6" t="s">
        <v>284</v>
      </c>
      <c r="J38" s="7" t="s">
        <v>27</v>
      </c>
      <c r="K38" s="8" t="s">
        <v>28</v>
      </c>
      <c r="L38" s="9">
        <v>41</v>
      </c>
      <c r="M38" s="10">
        <v>657</v>
      </c>
      <c r="N38" s="10">
        <v>1050</v>
      </c>
      <c r="O38" s="11">
        <f>M38*20/N38</f>
        <v>12.514285714285714</v>
      </c>
      <c r="P38" s="10">
        <v>635</v>
      </c>
      <c r="Q38" s="10">
        <v>1100</v>
      </c>
      <c r="R38" s="11">
        <f>P38*20/Q38</f>
        <v>11.545454545454545</v>
      </c>
      <c r="S38" s="10" t="s">
        <v>29</v>
      </c>
      <c r="T38" s="10" t="s">
        <v>29</v>
      </c>
      <c r="U38" s="11">
        <v>0</v>
      </c>
      <c r="V38" s="10">
        <v>3067</v>
      </c>
      <c r="W38" s="10">
        <v>4400</v>
      </c>
      <c r="X38" s="11">
        <v>27.88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92.939740259740248</v>
      </c>
      <c r="AO38" s="41" t="s">
        <v>145</v>
      </c>
      <c r="AP38" s="15" t="s">
        <v>285</v>
      </c>
    </row>
    <row r="39" spans="1:43" customFormat="1" ht="47.25" x14ac:dyDescent="0.25">
      <c r="A39">
        <v>36</v>
      </c>
      <c r="B39">
        <v>36</v>
      </c>
      <c r="C39" s="37">
        <v>28</v>
      </c>
      <c r="D39" s="3" t="s">
        <v>23</v>
      </c>
      <c r="E39" s="4">
        <v>382441</v>
      </c>
      <c r="F39" s="5" t="s">
        <v>162</v>
      </c>
      <c r="G39" s="5" t="s">
        <v>163</v>
      </c>
      <c r="H39" s="38">
        <v>34366</v>
      </c>
      <c r="I39" s="6" t="s">
        <v>164</v>
      </c>
      <c r="J39" s="7" t="s">
        <v>27</v>
      </c>
      <c r="K39" s="8" t="s">
        <v>28</v>
      </c>
      <c r="L39" s="9">
        <v>40</v>
      </c>
      <c r="M39" s="10">
        <v>608</v>
      </c>
      <c r="N39" s="10">
        <v>1050</v>
      </c>
      <c r="O39" s="11">
        <f>M39*20/N39</f>
        <v>11.580952380952381</v>
      </c>
      <c r="P39" s="10">
        <v>701</v>
      </c>
      <c r="Q39" s="10">
        <v>1100</v>
      </c>
      <c r="R39" s="11">
        <f>P39*20/Q39</f>
        <v>12.745454545454546</v>
      </c>
      <c r="S39" s="10" t="s">
        <v>29</v>
      </c>
      <c r="T39" s="10" t="s">
        <v>29</v>
      </c>
      <c r="U39" s="11">
        <v>0</v>
      </c>
      <c r="V39" s="10">
        <v>2832</v>
      </c>
      <c r="W39" s="10">
        <v>4300</v>
      </c>
      <c r="X39" s="11">
        <f>V39*40/W39</f>
        <v>26.344186046511627</v>
      </c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>
        <v>3.9</v>
      </c>
      <c r="AI39" s="10">
        <v>4</v>
      </c>
      <c r="AJ39" s="13"/>
      <c r="AK39" s="10" t="s">
        <v>29</v>
      </c>
      <c r="AL39" s="10" t="s">
        <v>29</v>
      </c>
      <c r="AM39" s="13">
        <v>0</v>
      </c>
      <c r="AN39" s="14">
        <f>L39+O39+R39+U39+X39+AA39+AD39+AG39+AJ39+AM39</f>
        <v>90.670592972918556</v>
      </c>
      <c r="AO39" s="41" t="s">
        <v>165</v>
      </c>
      <c r="AP39" s="15" t="s">
        <v>166</v>
      </c>
    </row>
    <row r="40" spans="1:43" customFormat="1" ht="47.25" x14ac:dyDescent="0.25">
      <c r="A40">
        <v>37</v>
      </c>
      <c r="B40">
        <v>37</v>
      </c>
      <c r="C40" s="37">
        <v>29</v>
      </c>
      <c r="D40" s="3" t="s">
        <v>23</v>
      </c>
      <c r="E40" s="4">
        <v>357412</v>
      </c>
      <c r="F40" s="5" t="s">
        <v>167</v>
      </c>
      <c r="G40" s="5" t="s">
        <v>38</v>
      </c>
      <c r="H40" s="38">
        <v>32944</v>
      </c>
      <c r="I40" s="6" t="s">
        <v>168</v>
      </c>
      <c r="J40" s="7" t="s">
        <v>27</v>
      </c>
      <c r="K40" s="8" t="s">
        <v>28</v>
      </c>
      <c r="L40" s="9">
        <v>41</v>
      </c>
      <c r="M40" s="10">
        <v>708</v>
      </c>
      <c r="N40" s="10">
        <v>1050</v>
      </c>
      <c r="O40" s="11">
        <f>M40*20/N40</f>
        <v>13.485714285714286</v>
      </c>
      <c r="P40" s="10">
        <v>2101</v>
      </c>
      <c r="Q40" s="10">
        <v>3350</v>
      </c>
      <c r="R40" s="11">
        <f>P40*20/Q40</f>
        <v>12.543283582089552</v>
      </c>
      <c r="S40" s="10">
        <v>252</v>
      </c>
      <c r="T40" s="10">
        <v>550</v>
      </c>
      <c r="U40" s="11">
        <f>S40*20/T40</f>
        <v>9.163636363636364</v>
      </c>
      <c r="V40" s="10" t="s">
        <v>29</v>
      </c>
      <c r="W40" s="10" t="s">
        <v>29</v>
      </c>
      <c r="X40" s="11">
        <v>0</v>
      </c>
      <c r="Y40" s="10">
        <v>564</v>
      </c>
      <c r="Z40" s="10">
        <v>1100</v>
      </c>
      <c r="AA40" s="12">
        <f>Y40*20/Z40</f>
        <v>10.254545454545454</v>
      </c>
      <c r="AB40" s="10">
        <v>652</v>
      </c>
      <c r="AC40" s="10">
        <v>900</v>
      </c>
      <c r="AD40" s="11">
        <f>AB40*5/AC40</f>
        <v>3.6222222222222222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90.069401908207865</v>
      </c>
      <c r="AO40" s="41" t="s">
        <v>169</v>
      </c>
      <c r="AP40" s="15" t="s">
        <v>170</v>
      </c>
    </row>
    <row r="41" spans="1:43" customFormat="1" ht="47.25" x14ac:dyDescent="0.25">
      <c r="A41">
        <v>38</v>
      </c>
      <c r="B41">
        <v>38</v>
      </c>
      <c r="C41" s="37">
        <v>27</v>
      </c>
      <c r="D41" s="3" t="s">
        <v>23</v>
      </c>
      <c r="E41" s="4">
        <v>357992</v>
      </c>
      <c r="F41" s="5" t="s">
        <v>157</v>
      </c>
      <c r="G41" s="5" t="s">
        <v>158</v>
      </c>
      <c r="H41" s="38">
        <v>32540</v>
      </c>
      <c r="I41" s="6" t="s">
        <v>159</v>
      </c>
      <c r="J41" s="7" t="s">
        <v>27</v>
      </c>
      <c r="K41" s="8" t="s">
        <v>28</v>
      </c>
      <c r="L41" s="9">
        <v>42</v>
      </c>
      <c r="M41" s="10">
        <v>451</v>
      </c>
      <c r="N41" s="10">
        <v>850</v>
      </c>
      <c r="O41" s="11">
        <f>M41*20/N41</f>
        <v>10.611764705882353</v>
      </c>
      <c r="P41" s="10">
        <v>248</v>
      </c>
      <c r="Q41" s="10">
        <v>450</v>
      </c>
      <c r="R41" s="11">
        <f>P41*20/Q41</f>
        <v>11.022222222222222</v>
      </c>
      <c r="S41" s="10">
        <v>293</v>
      </c>
      <c r="T41" s="10">
        <v>550</v>
      </c>
      <c r="U41" s="11">
        <f>S41*20/T41</f>
        <v>10.654545454545454</v>
      </c>
      <c r="V41" s="10" t="s">
        <v>29</v>
      </c>
      <c r="W41" s="10" t="s">
        <v>29</v>
      </c>
      <c r="X41" s="11">
        <v>0</v>
      </c>
      <c r="Y41" s="10">
        <v>777</v>
      </c>
      <c r="Z41" s="10">
        <v>1100</v>
      </c>
      <c r="AA41" s="12">
        <f>Y41*20/Z41</f>
        <v>14.127272727272727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88.415805109922758</v>
      </c>
      <c r="AO41" s="41" t="s">
        <v>160</v>
      </c>
      <c r="AP41" s="15" t="s">
        <v>161</v>
      </c>
    </row>
    <row r="42" spans="1:43" customFormat="1" ht="47.25" x14ac:dyDescent="0.25">
      <c r="A42">
        <v>39</v>
      </c>
      <c r="B42">
        <v>39</v>
      </c>
      <c r="C42" s="37">
        <v>31</v>
      </c>
      <c r="D42" s="3" t="s">
        <v>23</v>
      </c>
      <c r="E42" s="4">
        <v>382239</v>
      </c>
      <c r="F42" s="5" t="s">
        <v>175</v>
      </c>
      <c r="G42" s="5" t="s">
        <v>176</v>
      </c>
      <c r="H42" s="38">
        <v>33970</v>
      </c>
      <c r="I42" s="6" t="s">
        <v>177</v>
      </c>
      <c r="J42" s="7" t="s">
        <v>27</v>
      </c>
      <c r="K42" s="8" t="s">
        <v>28</v>
      </c>
      <c r="L42" s="9">
        <v>42</v>
      </c>
      <c r="M42" s="10">
        <v>700</v>
      </c>
      <c r="N42" s="10">
        <v>1050</v>
      </c>
      <c r="O42" s="11">
        <f>M42*20/N42</f>
        <v>13.333333333333334</v>
      </c>
      <c r="P42" s="10">
        <v>575</v>
      </c>
      <c r="Q42" s="10">
        <v>1100</v>
      </c>
      <c r="R42" s="11">
        <f>P42*20/Q42</f>
        <v>10.454545454545455</v>
      </c>
      <c r="S42" s="10">
        <v>275</v>
      </c>
      <c r="T42" s="10">
        <v>550</v>
      </c>
      <c r="U42" s="11">
        <f>S42*20/T42</f>
        <v>10</v>
      </c>
      <c r="V42" s="10" t="s">
        <v>29</v>
      </c>
      <c r="W42" s="10" t="s">
        <v>29</v>
      </c>
      <c r="X42" s="11">
        <v>0</v>
      </c>
      <c r="Y42" s="10">
        <v>512</v>
      </c>
      <c r="Z42" s="10">
        <v>1100</v>
      </c>
      <c r="AA42" s="12">
        <f>Y42*20/Z42</f>
        <v>9.3090909090909086</v>
      </c>
      <c r="AB42" s="10">
        <v>589</v>
      </c>
      <c r="AC42" s="10">
        <v>900</v>
      </c>
      <c r="AD42" s="11">
        <f>AB42*5/AC42</f>
        <v>3.2722222222222221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88.369191919191934</v>
      </c>
      <c r="AO42" s="41" t="s">
        <v>178</v>
      </c>
      <c r="AP42" s="15" t="s">
        <v>179</v>
      </c>
    </row>
    <row r="43" spans="1:43" customFormat="1" ht="47.25" x14ac:dyDescent="0.25">
      <c r="A43">
        <v>40</v>
      </c>
      <c r="B43">
        <v>40</v>
      </c>
      <c r="C43" s="37">
        <v>33</v>
      </c>
      <c r="D43" s="3" t="s">
        <v>23</v>
      </c>
      <c r="E43" s="4">
        <v>357281</v>
      </c>
      <c r="F43" s="5" t="s">
        <v>185</v>
      </c>
      <c r="G43" s="5" t="s">
        <v>186</v>
      </c>
      <c r="H43" s="38">
        <v>36584</v>
      </c>
      <c r="I43" s="6" t="s">
        <v>187</v>
      </c>
      <c r="J43" s="7" t="s">
        <v>27</v>
      </c>
      <c r="K43" s="8" t="s">
        <v>28</v>
      </c>
      <c r="L43" s="9">
        <v>43</v>
      </c>
      <c r="M43" s="10">
        <v>883</v>
      </c>
      <c r="N43" s="10">
        <v>1100</v>
      </c>
      <c r="O43" s="11">
        <f>M43*20/N43</f>
        <v>16.054545454545455</v>
      </c>
      <c r="P43" s="10">
        <v>745</v>
      </c>
      <c r="Q43" s="10">
        <v>1100</v>
      </c>
      <c r="R43" s="11">
        <f>P43*20/Q43</f>
        <v>13.545454545454545</v>
      </c>
      <c r="S43" s="10">
        <v>870</v>
      </c>
      <c r="T43" s="10">
        <v>1300</v>
      </c>
      <c r="U43" s="11">
        <f>S43*20/T43</f>
        <v>13.384615384615385</v>
      </c>
      <c r="V43" s="10" t="s">
        <v>29</v>
      </c>
      <c r="W43" s="10" t="s">
        <v>29</v>
      </c>
      <c r="X43" s="11">
        <v>0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85.984615384615381</v>
      </c>
      <c r="AO43" s="41" t="s">
        <v>188</v>
      </c>
      <c r="AP43" s="15" t="s">
        <v>189</v>
      </c>
    </row>
    <row r="44" spans="1:43" customFormat="1" ht="47.25" x14ac:dyDescent="0.25">
      <c r="A44">
        <v>41</v>
      </c>
      <c r="B44">
        <v>41</v>
      </c>
      <c r="C44" s="37">
        <v>34</v>
      </c>
      <c r="D44" s="3" t="s">
        <v>23</v>
      </c>
      <c r="E44" s="4">
        <v>365119</v>
      </c>
      <c r="F44" s="5" t="s">
        <v>190</v>
      </c>
      <c r="G44" s="5" t="s">
        <v>191</v>
      </c>
      <c r="H44" s="38">
        <v>32248</v>
      </c>
      <c r="I44" s="6" t="s">
        <v>192</v>
      </c>
      <c r="J44" s="7" t="s">
        <v>27</v>
      </c>
      <c r="K44" s="8" t="s">
        <v>28</v>
      </c>
      <c r="L44" s="9">
        <v>49</v>
      </c>
      <c r="M44" s="10">
        <v>553</v>
      </c>
      <c r="N44" s="10">
        <v>1050</v>
      </c>
      <c r="O44" s="11">
        <f>M44*20/N44</f>
        <v>10.533333333333333</v>
      </c>
      <c r="P44" s="10">
        <v>612</v>
      </c>
      <c r="Q44" s="10">
        <v>1100</v>
      </c>
      <c r="R44" s="11">
        <f>P44*20/Q44</f>
        <v>11.127272727272727</v>
      </c>
      <c r="S44" s="10">
        <v>689</v>
      </c>
      <c r="T44" s="10">
        <v>1100</v>
      </c>
      <c r="U44" s="11">
        <f>S44*20/T44</f>
        <v>12.527272727272727</v>
      </c>
      <c r="V44" s="10" t="s">
        <v>29</v>
      </c>
      <c r="W44" s="10" t="s">
        <v>29</v>
      </c>
      <c r="X44" s="11">
        <v>0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83.187878787878788</v>
      </c>
      <c r="AO44" s="41" t="s">
        <v>193</v>
      </c>
      <c r="AP44" s="15" t="s">
        <v>194</v>
      </c>
    </row>
    <row r="45" spans="1:43" customFormat="1" ht="47.25" x14ac:dyDescent="0.25">
      <c r="A45">
        <v>42</v>
      </c>
      <c r="B45">
        <v>42</v>
      </c>
      <c r="C45" s="37">
        <v>35</v>
      </c>
      <c r="D45" s="3" t="s">
        <v>23</v>
      </c>
      <c r="E45" s="4">
        <v>365429</v>
      </c>
      <c r="F45" s="5" t="s">
        <v>195</v>
      </c>
      <c r="G45" s="5" t="s">
        <v>196</v>
      </c>
      <c r="H45" s="38">
        <v>32843</v>
      </c>
      <c r="I45" s="6" t="s">
        <v>197</v>
      </c>
      <c r="J45" s="7" t="s">
        <v>27</v>
      </c>
      <c r="K45" s="8" t="s">
        <v>28</v>
      </c>
      <c r="L45" s="9">
        <v>45</v>
      </c>
      <c r="M45" s="10">
        <v>690</v>
      </c>
      <c r="N45" s="10">
        <v>900</v>
      </c>
      <c r="O45" s="11">
        <f>M45*20/N45</f>
        <v>15.333333333333334</v>
      </c>
      <c r="P45" s="10">
        <v>674</v>
      </c>
      <c r="Q45" s="10">
        <v>1100</v>
      </c>
      <c r="R45" s="11">
        <f>P45*20/Q45</f>
        <v>12.254545454545454</v>
      </c>
      <c r="S45" s="10">
        <v>262</v>
      </c>
      <c r="T45" s="10">
        <v>550</v>
      </c>
      <c r="U45" s="11">
        <f>S45*20/T45</f>
        <v>9.5272727272727273</v>
      </c>
      <c r="V45" s="10" t="s">
        <v>29</v>
      </c>
      <c r="W45" s="10" t="s">
        <v>29</v>
      </c>
      <c r="X45" s="11">
        <v>0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82.115151515151524</v>
      </c>
      <c r="AO45" s="41" t="s">
        <v>198</v>
      </c>
      <c r="AP45" s="15" t="s">
        <v>199</v>
      </c>
    </row>
    <row r="46" spans="1:43" customFormat="1" ht="47.25" x14ac:dyDescent="0.25">
      <c r="A46">
        <v>43</v>
      </c>
      <c r="B46">
        <v>43</v>
      </c>
      <c r="C46" s="37">
        <v>36</v>
      </c>
      <c r="D46" s="3" t="s">
        <v>23</v>
      </c>
      <c r="E46" s="4">
        <v>382272</v>
      </c>
      <c r="F46" s="5" t="s">
        <v>200</v>
      </c>
      <c r="G46" s="5" t="s">
        <v>201</v>
      </c>
      <c r="H46" s="38">
        <v>33604</v>
      </c>
      <c r="I46" s="6" t="s">
        <v>202</v>
      </c>
      <c r="J46" s="7" t="s">
        <v>27</v>
      </c>
      <c r="K46" s="8" t="s">
        <v>28</v>
      </c>
      <c r="L46" s="9">
        <v>54</v>
      </c>
      <c r="M46" s="10">
        <v>766</v>
      </c>
      <c r="N46" s="10">
        <v>1050</v>
      </c>
      <c r="O46" s="11">
        <f>M46*20/N46</f>
        <v>14.59047619047619</v>
      </c>
      <c r="P46" s="10">
        <v>733</v>
      </c>
      <c r="Q46" s="10">
        <v>1100</v>
      </c>
      <c r="R46" s="11">
        <f>P46*20/Q46</f>
        <v>13.327272727272728</v>
      </c>
      <c r="S46" s="10" t="s">
        <v>29</v>
      </c>
      <c r="T46" s="10" t="s">
        <v>29</v>
      </c>
      <c r="U46" s="11">
        <v>0</v>
      </c>
      <c r="V46" s="10"/>
      <c r="W46" s="10"/>
      <c r="X46" s="11"/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81.917748917748924</v>
      </c>
      <c r="AO46" s="41" t="s">
        <v>203</v>
      </c>
      <c r="AP46" s="15" t="s">
        <v>204</v>
      </c>
    </row>
    <row r="47" spans="1:43" customFormat="1" ht="60" x14ac:dyDescent="0.25">
      <c r="A47">
        <v>44</v>
      </c>
      <c r="B47">
        <v>44</v>
      </c>
      <c r="C47" s="37">
        <v>40</v>
      </c>
      <c r="D47" s="3" t="s">
        <v>23</v>
      </c>
      <c r="E47" s="4">
        <v>365863</v>
      </c>
      <c r="F47" s="5" t="s">
        <v>220</v>
      </c>
      <c r="G47" s="5" t="s">
        <v>88</v>
      </c>
      <c r="H47" s="38">
        <v>32618</v>
      </c>
      <c r="I47" s="6" t="s">
        <v>221</v>
      </c>
      <c r="J47" s="7" t="s">
        <v>27</v>
      </c>
      <c r="K47" s="8" t="s">
        <v>28</v>
      </c>
      <c r="L47" s="9">
        <v>45</v>
      </c>
      <c r="M47" s="10">
        <v>715</v>
      </c>
      <c r="N47" s="10">
        <v>1050</v>
      </c>
      <c r="O47" s="11">
        <f>M47*20/N47</f>
        <v>13.619047619047619</v>
      </c>
      <c r="P47" s="10">
        <v>589</v>
      </c>
      <c r="Q47" s="10">
        <v>1100</v>
      </c>
      <c r="R47" s="11">
        <f>P47*20/Q47</f>
        <v>10.709090909090909</v>
      </c>
      <c r="S47" s="10">
        <v>790</v>
      </c>
      <c r="T47" s="10">
        <v>1700</v>
      </c>
      <c r="U47" s="11">
        <f>S47*20/T47</f>
        <v>9.2941176470588243</v>
      </c>
      <c r="V47" s="10" t="s">
        <v>29</v>
      </c>
      <c r="W47" s="10" t="s">
        <v>29</v>
      </c>
      <c r="X47" s="11">
        <v>0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78.62225617519735</v>
      </c>
      <c r="AO47" s="41" t="s">
        <v>222</v>
      </c>
      <c r="AP47" s="15" t="s">
        <v>223</v>
      </c>
    </row>
    <row r="48" spans="1:43" customFormat="1" ht="47.25" x14ac:dyDescent="0.25">
      <c r="A48">
        <v>45</v>
      </c>
      <c r="B48">
        <v>45</v>
      </c>
      <c r="C48" s="37">
        <v>42</v>
      </c>
      <c r="D48" s="3" t="s">
        <v>23</v>
      </c>
      <c r="E48" s="4">
        <v>382857</v>
      </c>
      <c r="F48" s="5" t="s">
        <v>229</v>
      </c>
      <c r="G48" s="5" t="s">
        <v>230</v>
      </c>
      <c r="H48" s="38">
        <v>35166</v>
      </c>
      <c r="I48" s="6" t="s">
        <v>231</v>
      </c>
      <c r="J48" s="7" t="s">
        <v>27</v>
      </c>
      <c r="K48" s="8" t="s">
        <v>28</v>
      </c>
      <c r="L48" s="9">
        <v>41</v>
      </c>
      <c r="M48" s="10">
        <v>703</v>
      </c>
      <c r="N48" s="10">
        <v>1050</v>
      </c>
      <c r="O48" s="11">
        <f>M48*20/N48</f>
        <v>13.390476190476191</v>
      </c>
      <c r="P48" s="10">
        <v>641</v>
      </c>
      <c r="Q48" s="10">
        <v>1100</v>
      </c>
      <c r="R48" s="11">
        <f>P48*20/Q48</f>
        <v>11.654545454545454</v>
      </c>
      <c r="S48" s="10">
        <v>319</v>
      </c>
      <c r="T48" s="10">
        <v>550</v>
      </c>
      <c r="U48" s="11">
        <f>S48*20/T48</f>
        <v>11.6</v>
      </c>
      <c r="V48" s="10" t="s">
        <v>29</v>
      </c>
      <c r="W48" s="10" t="s">
        <v>29</v>
      </c>
      <c r="X48" s="11">
        <v>0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77.645021645021643</v>
      </c>
      <c r="AO48" s="41" t="s">
        <v>232</v>
      </c>
      <c r="AP48" s="15" t="s">
        <v>233</v>
      </c>
    </row>
    <row r="49" spans="1:43" customFormat="1" ht="47.25" x14ac:dyDescent="0.25">
      <c r="A49">
        <v>46</v>
      </c>
      <c r="B49">
        <v>46</v>
      </c>
      <c r="C49" s="37">
        <v>43</v>
      </c>
      <c r="D49" s="3" t="s">
        <v>23</v>
      </c>
      <c r="E49" s="4">
        <v>367539</v>
      </c>
      <c r="F49" s="5" t="s">
        <v>234</v>
      </c>
      <c r="G49" s="5" t="s">
        <v>235</v>
      </c>
      <c r="H49" s="38">
        <v>33303</v>
      </c>
      <c r="I49" s="6" t="s">
        <v>236</v>
      </c>
      <c r="J49" s="7" t="s">
        <v>27</v>
      </c>
      <c r="K49" s="8" t="s">
        <v>28</v>
      </c>
      <c r="L49" s="9">
        <v>46</v>
      </c>
      <c r="M49" s="10">
        <v>498</v>
      </c>
      <c r="N49" s="10">
        <v>900</v>
      </c>
      <c r="O49" s="11">
        <f>M49*20/N49</f>
        <v>11.066666666666666</v>
      </c>
      <c r="P49" s="10">
        <v>660</v>
      </c>
      <c r="Q49" s="10">
        <v>1100</v>
      </c>
      <c r="R49" s="11">
        <f>P49*20/Q49</f>
        <v>12</v>
      </c>
      <c r="S49" s="10">
        <v>235</v>
      </c>
      <c r="T49" s="10">
        <v>550</v>
      </c>
      <c r="U49" s="11">
        <f>S49*20/T49</f>
        <v>8.545454545454545</v>
      </c>
      <c r="V49" s="10" t="s">
        <v>29</v>
      </c>
      <c r="W49" s="10" t="s">
        <v>29</v>
      </c>
      <c r="X49" s="11">
        <v>0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77.61212121212121</v>
      </c>
      <c r="AO49" s="41" t="s">
        <v>237</v>
      </c>
      <c r="AP49" s="15" t="s">
        <v>238</v>
      </c>
    </row>
    <row r="50" spans="1:43" customFormat="1" ht="47.25" x14ac:dyDescent="0.25">
      <c r="A50">
        <v>47</v>
      </c>
      <c r="B50">
        <v>47</v>
      </c>
      <c r="C50" s="37">
        <v>44</v>
      </c>
      <c r="D50" s="3" t="s">
        <v>23</v>
      </c>
      <c r="E50" s="4">
        <v>382450</v>
      </c>
      <c r="F50" s="5" t="s">
        <v>239</v>
      </c>
      <c r="G50" s="5" t="s">
        <v>240</v>
      </c>
      <c r="H50" s="38">
        <v>34578</v>
      </c>
      <c r="I50" s="6" t="s">
        <v>241</v>
      </c>
      <c r="J50" s="7" t="s">
        <v>27</v>
      </c>
      <c r="K50" s="8" t="s">
        <v>28</v>
      </c>
      <c r="L50" s="9">
        <v>43</v>
      </c>
      <c r="M50" s="10">
        <v>657</v>
      </c>
      <c r="N50" s="10">
        <v>1050</v>
      </c>
      <c r="O50" s="11">
        <f>M50*20/N50</f>
        <v>12.514285714285714</v>
      </c>
      <c r="P50" s="10">
        <v>579</v>
      </c>
      <c r="Q50" s="10">
        <v>1100</v>
      </c>
      <c r="R50" s="11">
        <f>P50*20/Q50</f>
        <v>10.527272727272727</v>
      </c>
      <c r="S50" s="10">
        <v>297</v>
      </c>
      <c r="T50" s="10">
        <v>550</v>
      </c>
      <c r="U50" s="11">
        <f>S50*20/T50</f>
        <v>10.8</v>
      </c>
      <c r="V50" s="10" t="s">
        <v>29</v>
      </c>
      <c r="W50" s="10" t="s">
        <v>29</v>
      </c>
      <c r="X50" s="11">
        <v>0</v>
      </c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76.841558441558433</v>
      </c>
      <c r="AO50" s="41" t="s">
        <v>242</v>
      </c>
      <c r="AP50" s="15" t="s">
        <v>243</v>
      </c>
    </row>
    <row r="51" spans="1:43" customFormat="1" ht="47.25" x14ac:dyDescent="0.25">
      <c r="A51">
        <v>48</v>
      </c>
      <c r="B51">
        <v>48</v>
      </c>
      <c r="C51" s="37">
        <v>45</v>
      </c>
      <c r="D51" s="3" t="s">
        <v>23</v>
      </c>
      <c r="E51" s="4">
        <v>382594</v>
      </c>
      <c r="F51" s="5" t="s">
        <v>244</v>
      </c>
      <c r="G51" s="5" t="s">
        <v>245</v>
      </c>
      <c r="H51" s="38">
        <v>34973</v>
      </c>
      <c r="I51" s="6" t="s">
        <v>246</v>
      </c>
      <c r="J51" s="7" t="s">
        <v>27</v>
      </c>
      <c r="K51" s="8" t="s">
        <v>28</v>
      </c>
      <c r="L51" s="9">
        <v>46</v>
      </c>
      <c r="M51" s="10">
        <v>814</v>
      </c>
      <c r="N51" s="10">
        <v>1050</v>
      </c>
      <c r="O51" s="11">
        <f>M51*20/N51</f>
        <v>15.504761904761905</v>
      </c>
      <c r="P51" s="10">
        <v>818</v>
      </c>
      <c r="Q51" s="10">
        <v>1100</v>
      </c>
      <c r="R51" s="11">
        <f>P51*20/Q51</f>
        <v>14.872727272727273</v>
      </c>
      <c r="S51" s="10" t="s">
        <v>29</v>
      </c>
      <c r="T51" s="10" t="s">
        <v>29</v>
      </c>
      <c r="U51" s="11">
        <v>0</v>
      </c>
      <c r="V51" s="10">
        <v>2.35</v>
      </c>
      <c r="W51" s="10">
        <v>4</v>
      </c>
      <c r="X51" s="11"/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76.377489177489181</v>
      </c>
      <c r="AO51" s="41" t="s">
        <v>247</v>
      </c>
      <c r="AP51" s="15" t="s">
        <v>248</v>
      </c>
    </row>
    <row r="52" spans="1:43" customFormat="1" ht="47.25" x14ac:dyDescent="0.25">
      <c r="A52">
        <v>49</v>
      </c>
      <c r="B52">
        <v>49</v>
      </c>
      <c r="C52" s="37">
        <v>46</v>
      </c>
      <c r="D52" s="3" t="s">
        <v>23</v>
      </c>
      <c r="E52" s="4">
        <v>367423</v>
      </c>
      <c r="F52" s="5" t="s">
        <v>249</v>
      </c>
      <c r="G52" s="5" t="s">
        <v>250</v>
      </c>
      <c r="H52" s="38">
        <v>35077</v>
      </c>
      <c r="I52" s="6" t="s">
        <v>251</v>
      </c>
      <c r="J52" s="7" t="s">
        <v>27</v>
      </c>
      <c r="K52" s="8" t="s">
        <v>28</v>
      </c>
      <c r="L52" s="9">
        <v>47</v>
      </c>
      <c r="M52" s="10">
        <v>742</v>
      </c>
      <c r="N52" s="10">
        <v>1050</v>
      </c>
      <c r="O52" s="11">
        <f>M52*20/N52</f>
        <v>14.133333333333333</v>
      </c>
      <c r="P52" s="10">
        <v>835</v>
      </c>
      <c r="Q52" s="10">
        <v>1100</v>
      </c>
      <c r="R52" s="11">
        <f>P52*20/Q52</f>
        <v>15.181818181818182</v>
      </c>
      <c r="S52" s="10" t="s">
        <v>29</v>
      </c>
      <c r="T52" s="10" t="s">
        <v>29</v>
      </c>
      <c r="U52" s="11">
        <v>0</v>
      </c>
      <c r="V52" s="10">
        <v>2.6</v>
      </c>
      <c r="W52" s="10">
        <v>4</v>
      </c>
      <c r="X52" s="11"/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76.315151515151513</v>
      </c>
      <c r="AO52" s="41" t="s">
        <v>252</v>
      </c>
      <c r="AP52" s="15" t="s">
        <v>253</v>
      </c>
    </row>
    <row r="53" spans="1:43" customFormat="1" ht="47.25" x14ac:dyDescent="0.25">
      <c r="A53">
        <v>50</v>
      </c>
      <c r="B53">
        <v>50</v>
      </c>
      <c r="C53" s="37">
        <v>32</v>
      </c>
      <c r="D53" s="3" t="s">
        <v>23</v>
      </c>
      <c r="E53" s="4">
        <v>358201</v>
      </c>
      <c r="F53" s="5" t="s">
        <v>180</v>
      </c>
      <c r="G53" s="5" t="s">
        <v>181</v>
      </c>
      <c r="H53" s="38">
        <v>33420</v>
      </c>
      <c r="I53" s="6" t="s">
        <v>182</v>
      </c>
      <c r="J53" s="7" t="s">
        <v>27</v>
      </c>
      <c r="K53" s="8" t="s">
        <v>28</v>
      </c>
      <c r="L53" s="9">
        <v>47</v>
      </c>
      <c r="M53" s="10">
        <v>522</v>
      </c>
      <c r="N53" s="10">
        <v>1050</v>
      </c>
      <c r="O53" s="11">
        <f>M53*20/N53</f>
        <v>9.9428571428571431</v>
      </c>
      <c r="P53" s="10">
        <v>412</v>
      </c>
      <c r="Q53" s="10">
        <v>1100</v>
      </c>
      <c r="R53" s="11">
        <f>P53*20/Q53</f>
        <v>7.4909090909090912</v>
      </c>
      <c r="S53" s="10">
        <v>638</v>
      </c>
      <c r="T53" s="10">
        <v>1100</v>
      </c>
      <c r="U53" s="11">
        <f>S53*20/T53</f>
        <v>11.6</v>
      </c>
      <c r="V53" s="10" t="s">
        <v>29</v>
      </c>
      <c r="W53" s="10" t="s">
        <v>29</v>
      </c>
      <c r="X53" s="11">
        <v>0</v>
      </c>
      <c r="Y53" s="10"/>
      <c r="Z53" s="10"/>
      <c r="AA53" s="12"/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76.033766233766229</v>
      </c>
      <c r="AO53" s="41" t="s">
        <v>183</v>
      </c>
      <c r="AP53" s="15" t="s">
        <v>184</v>
      </c>
      <c r="AQ53" s="40" t="s">
        <v>299</v>
      </c>
    </row>
    <row r="54" spans="1:43" customFormat="1" ht="47.25" x14ac:dyDescent="0.25">
      <c r="A54">
        <v>51</v>
      </c>
      <c r="B54">
        <v>51</v>
      </c>
      <c r="C54" s="37">
        <v>47</v>
      </c>
      <c r="D54" s="3" t="s">
        <v>23</v>
      </c>
      <c r="E54" s="4">
        <v>380307</v>
      </c>
      <c r="F54" s="5" t="s">
        <v>254</v>
      </c>
      <c r="G54" s="5" t="s">
        <v>63</v>
      </c>
      <c r="H54" s="38">
        <v>35137</v>
      </c>
      <c r="I54" s="6" t="s">
        <v>255</v>
      </c>
      <c r="J54" s="7" t="s">
        <v>27</v>
      </c>
      <c r="K54" s="8" t="s">
        <v>28</v>
      </c>
      <c r="L54" s="9">
        <v>40</v>
      </c>
      <c r="M54" s="10">
        <v>837</v>
      </c>
      <c r="N54" s="10">
        <v>1050</v>
      </c>
      <c r="O54" s="11">
        <f>M54*20/N54</f>
        <v>15.942857142857143</v>
      </c>
      <c r="P54" s="10">
        <v>826</v>
      </c>
      <c r="Q54" s="10">
        <v>1100</v>
      </c>
      <c r="R54" s="11">
        <f>P54*20/Q54</f>
        <v>15.018181818181818</v>
      </c>
      <c r="S54" s="10" t="s">
        <v>29</v>
      </c>
      <c r="T54" s="10" t="s">
        <v>29</v>
      </c>
      <c r="U54" s="11">
        <v>0</v>
      </c>
      <c r="V54" s="10">
        <v>3.07</v>
      </c>
      <c r="W54" s="10">
        <v>4</v>
      </c>
      <c r="X54" s="11"/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>
        <v>857</v>
      </c>
      <c r="AI54" s="10">
        <v>1200</v>
      </c>
      <c r="AJ54" s="13">
        <f>AH54*5/AI54</f>
        <v>3.5708333333333333</v>
      </c>
      <c r="AK54" s="10" t="s">
        <v>29</v>
      </c>
      <c r="AL54" s="10" t="s">
        <v>29</v>
      </c>
      <c r="AM54" s="13">
        <v>0</v>
      </c>
      <c r="AN54" s="14">
        <f>L54+O54+R54+U54+X54+AA54+AD54+AG54+AJ54+AM54</f>
        <v>74.531872294372306</v>
      </c>
      <c r="AO54" s="41" t="s">
        <v>256</v>
      </c>
      <c r="AP54" s="15" t="s">
        <v>257</v>
      </c>
    </row>
    <row r="55" spans="1:43" customFormat="1" ht="60" x14ac:dyDescent="0.25">
      <c r="A55">
        <v>52</v>
      </c>
      <c r="B55">
        <v>52</v>
      </c>
      <c r="C55" s="37">
        <v>48</v>
      </c>
      <c r="D55" s="3" t="s">
        <v>23</v>
      </c>
      <c r="E55" s="4">
        <v>357222</v>
      </c>
      <c r="F55" s="5" t="s">
        <v>258</v>
      </c>
      <c r="G55" s="5" t="s">
        <v>259</v>
      </c>
      <c r="H55" s="38">
        <v>29983</v>
      </c>
      <c r="I55" s="6" t="s">
        <v>260</v>
      </c>
      <c r="J55" s="7" t="s">
        <v>27</v>
      </c>
      <c r="K55" s="8" t="s">
        <v>28</v>
      </c>
      <c r="L55" s="9">
        <v>46</v>
      </c>
      <c r="M55" s="10">
        <v>622</v>
      </c>
      <c r="N55" s="10">
        <v>850</v>
      </c>
      <c r="O55" s="11">
        <f>M55*20/N55</f>
        <v>14.635294117647058</v>
      </c>
      <c r="P55" s="10">
        <v>730</v>
      </c>
      <c r="Q55" s="10">
        <v>1100</v>
      </c>
      <c r="R55" s="11">
        <f>P55*20/Q55</f>
        <v>13.272727272727273</v>
      </c>
      <c r="S55" s="10" t="s">
        <v>29</v>
      </c>
      <c r="T55" s="10" t="s">
        <v>29</v>
      </c>
      <c r="U55" s="11">
        <v>0</v>
      </c>
      <c r="V55" s="10">
        <v>3.22</v>
      </c>
      <c r="W55" s="10">
        <v>4</v>
      </c>
      <c r="X55" s="11"/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73.90802139037433</v>
      </c>
      <c r="AO55" s="41" t="s">
        <v>261</v>
      </c>
      <c r="AP55" s="15" t="s">
        <v>262</v>
      </c>
    </row>
    <row r="56" spans="1:43" customFormat="1" ht="47.25" x14ac:dyDescent="0.25">
      <c r="A56">
        <v>53</v>
      </c>
      <c r="B56">
        <v>53</v>
      </c>
      <c r="C56" s="37">
        <v>49</v>
      </c>
      <c r="D56" s="3" t="s">
        <v>23</v>
      </c>
      <c r="E56" s="4">
        <v>382754</v>
      </c>
      <c r="F56" s="5" t="s">
        <v>263</v>
      </c>
      <c r="G56" s="5" t="s">
        <v>264</v>
      </c>
      <c r="H56" s="38">
        <v>36161</v>
      </c>
      <c r="I56" s="6" t="s">
        <v>265</v>
      </c>
      <c r="J56" s="7" t="s">
        <v>27</v>
      </c>
      <c r="K56" s="8" t="s">
        <v>28</v>
      </c>
      <c r="L56" s="9">
        <v>44</v>
      </c>
      <c r="M56" s="10">
        <v>804</v>
      </c>
      <c r="N56" s="10">
        <v>1100</v>
      </c>
      <c r="O56" s="11">
        <f>M56*20/N56</f>
        <v>14.618181818181819</v>
      </c>
      <c r="P56" s="10">
        <v>692</v>
      </c>
      <c r="Q56" s="10">
        <v>1100</v>
      </c>
      <c r="R56" s="11">
        <f>P56*20/Q56</f>
        <v>12.581818181818182</v>
      </c>
      <c r="S56" s="10" t="s">
        <v>29</v>
      </c>
      <c r="T56" s="10" t="s">
        <v>29</v>
      </c>
      <c r="U56" s="11">
        <v>0</v>
      </c>
      <c r="V56" s="10">
        <v>2.19</v>
      </c>
      <c r="W56" s="10">
        <v>4</v>
      </c>
      <c r="X56" s="11"/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71.2</v>
      </c>
      <c r="AO56" s="41" t="s">
        <v>266</v>
      </c>
      <c r="AP56" s="15" t="s">
        <v>267</v>
      </c>
    </row>
    <row r="57" spans="1:43" customFormat="1" ht="47.25" x14ac:dyDescent="0.25">
      <c r="A57">
        <v>54</v>
      </c>
      <c r="B57">
        <v>54</v>
      </c>
      <c r="C57" s="37">
        <v>51</v>
      </c>
      <c r="D57" s="3" t="s">
        <v>23</v>
      </c>
      <c r="E57" s="4">
        <v>357764</v>
      </c>
      <c r="F57" s="5" t="s">
        <v>273</v>
      </c>
      <c r="G57" s="5" t="s">
        <v>274</v>
      </c>
      <c r="H57" s="38">
        <v>35534</v>
      </c>
      <c r="I57" s="6" t="s">
        <v>275</v>
      </c>
      <c r="J57" s="7" t="s">
        <v>27</v>
      </c>
      <c r="K57" s="8" t="s">
        <v>28</v>
      </c>
      <c r="L57" s="9">
        <v>40</v>
      </c>
      <c r="M57" s="10">
        <v>812</v>
      </c>
      <c r="N57" s="10">
        <v>1050</v>
      </c>
      <c r="O57" s="11">
        <f>M57*20/N57</f>
        <v>15.466666666666667</v>
      </c>
      <c r="P57" s="10">
        <v>796</v>
      </c>
      <c r="Q57" s="10">
        <v>1100</v>
      </c>
      <c r="R57" s="11">
        <f>P57*20/Q57</f>
        <v>14.472727272727273</v>
      </c>
      <c r="S57" s="10" t="s">
        <v>29</v>
      </c>
      <c r="T57" s="10" t="s">
        <v>29</v>
      </c>
      <c r="U57" s="11">
        <v>0</v>
      </c>
      <c r="V57" s="10">
        <v>2.9</v>
      </c>
      <c r="W57" s="10">
        <v>4</v>
      </c>
      <c r="X57" s="11"/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14">
        <f>L57+O57+R57+U57+X57+AA57+AD57+AG57+AJ57+AM57</f>
        <v>69.939393939393938</v>
      </c>
      <c r="AO57" s="41" t="s">
        <v>276</v>
      </c>
      <c r="AP57" s="15" t="s">
        <v>277</v>
      </c>
    </row>
    <row r="58" spans="1:43" customFormat="1" ht="51" x14ac:dyDescent="0.25">
      <c r="A58">
        <v>55</v>
      </c>
      <c r="B58">
        <v>55</v>
      </c>
      <c r="C58" s="37">
        <v>54</v>
      </c>
      <c r="D58" s="3" t="s">
        <v>23</v>
      </c>
      <c r="E58" s="4">
        <v>366482</v>
      </c>
      <c r="F58" s="5" t="s">
        <v>286</v>
      </c>
      <c r="G58" s="5" t="s">
        <v>287</v>
      </c>
      <c r="H58" s="38">
        <v>31472</v>
      </c>
      <c r="I58" s="6" t="s">
        <v>288</v>
      </c>
      <c r="J58" s="7" t="s">
        <v>27</v>
      </c>
      <c r="K58" s="8" t="s">
        <v>28</v>
      </c>
      <c r="L58" s="9">
        <v>40</v>
      </c>
      <c r="M58" s="10">
        <v>556</v>
      </c>
      <c r="N58" s="10">
        <v>850</v>
      </c>
      <c r="O58" s="11">
        <f>M58*20/N58</f>
        <v>13.08235294117647</v>
      </c>
      <c r="P58" s="10">
        <v>1903</v>
      </c>
      <c r="Q58" s="10">
        <v>3550</v>
      </c>
      <c r="R58" s="11">
        <f>P58*20/Q58</f>
        <v>10.721126760563381</v>
      </c>
      <c r="S58" s="10" t="s">
        <v>29</v>
      </c>
      <c r="T58" s="10" t="s">
        <v>29</v>
      </c>
      <c r="U58" s="11">
        <v>0</v>
      </c>
      <c r="V58" s="10" t="s">
        <v>29</v>
      </c>
      <c r="W58" s="10" t="s">
        <v>29</v>
      </c>
      <c r="X58" s="11">
        <v>0</v>
      </c>
      <c r="Y58" s="10" t="s">
        <v>29</v>
      </c>
      <c r="Z58" s="10" t="s">
        <v>29</v>
      </c>
      <c r="AA58" s="12">
        <v>0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14">
        <f>L58+O58+R58+U58+X58+AA58+AD58+AG58+AJ58+AM58</f>
        <v>63.803479701739846</v>
      </c>
      <c r="AO58" s="41" t="s">
        <v>289</v>
      </c>
      <c r="AP58" s="15" t="s">
        <v>290</v>
      </c>
    </row>
    <row r="59" spans="1:43" x14ac:dyDescent="0.25">
      <c r="D59" s="16"/>
      <c r="E59" s="17"/>
      <c r="F59" s="18"/>
      <c r="G59" s="18"/>
      <c r="H59" s="18"/>
      <c r="J59" s="20"/>
      <c r="K59" s="21"/>
      <c r="L59" s="22"/>
      <c r="M59" s="22"/>
      <c r="N59" s="22"/>
      <c r="O59" s="23"/>
      <c r="P59" s="22"/>
      <c r="Q59" s="22"/>
      <c r="R59" s="23"/>
      <c r="S59" s="22"/>
      <c r="T59" s="22"/>
      <c r="U59" s="23"/>
      <c r="V59" s="22"/>
      <c r="W59" s="22"/>
      <c r="X59" s="23"/>
      <c r="Y59" s="22"/>
      <c r="Z59" s="22"/>
      <c r="AA59" s="24"/>
      <c r="AB59" s="22"/>
      <c r="AC59" s="22"/>
      <c r="AD59" s="23"/>
      <c r="AE59" s="22"/>
      <c r="AF59" s="22"/>
      <c r="AG59" s="25"/>
      <c r="AH59" s="22"/>
      <c r="AI59" s="22"/>
      <c r="AJ59" s="25"/>
      <c r="AK59" s="22"/>
      <c r="AL59" s="22"/>
      <c r="AM59" s="25"/>
      <c r="AN59" s="26"/>
    </row>
    <row r="60" spans="1:43" x14ac:dyDescent="0.25">
      <c r="D60" s="16"/>
      <c r="E60" s="17"/>
      <c r="F60" s="18"/>
      <c r="G60" s="18"/>
      <c r="H60" s="18"/>
      <c r="J60" s="20"/>
      <c r="K60" s="21"/>
      <c r="L60" s="22"/>
      <c r="M60" s="22"/>
      <c r="N60" s="22"/>
      <c r="O60" s="23"/>
      <c r="P60" s="22"/>
      <c r="Q60" s="22"/>
      <c r="R60" s="23"/>
      <c r="S60" s="22"/>
      <c r="T60" s="22"/>
      <c r="U60" s="23"/>
      <c r="V60" s="22"/>
      <c r="W60" s="22"/>
      <c r="X60" s="23"/>
      <c r="Y60" s="22"/>
      <c r="Z60" s="22"/>
      <c r="AA60" s="24"/>
      <c r="AB60" s="22"/>
      <c r="AC60" s="22"/>
      <c r="AD60" s="23"/>
      <c r="AE60" s="22"/>
      <c r="AF60" s="22"/>
      <c r="AG60" s="25"/>
      <c r="AH60" s="22"/>
      <c r="AI60" s="22"/>
      <c r="AJ60" s="25"/>
      <c r="AK60" s="22"/>
      <c r="AL60" s="22"/>
      <c r="AM60" s="25"/>
      <c r="AN60" s="26"/>
    </row>
    <row r="61" spans="1:43" x14ac:dyDescent="0.25">
      <c r="D61" s="16"/>
      <c r="E61" s="17"/>
      <c r="F61" s="18"/>
      <c r="G61" s="18"/>
      <c r="H61" s="18"/>
      <c r="J61" s="20"/>
      <c r="K61" s="21"/>
      <c r="L61" s="22"/>
      <c r="M61" s="22"/>
      <c r="N61" s="22"/>
      <c r="O61" s="23"/>
      <c r="P61" s="22"/>
      <c r="Q61" s="22"/>
      <c r="R61" s="23"/>
      <c r="S61" s="22"/>
      <c r="T61" s="22"/>
      <c r="U61" s="23"/>
      <c r="V61" s="22"/>
      <c r="W61" s="22"/>
      <c r="X61" s="23"/>
      <c r="Y61" s="22"/>
      <c r="Z61" s="22"/>
      <c r="AA61" s="24"/>
      <c r="AB61" s="22"/>
      <c r="AC61" s="22"/>
      <c r="AD61" s="23"/>
      <c r="AE61" s="22"/>
      <c r="AF61" s="22"/>
      <c r="AG61" s="25"/>
      <c r="AH61" s="22"/>
      <c r="AI61" s="22"/>
      <c r="AJ61" s="25"/>
      <c r="AK61" s="22"/>
      <c r="AL61" s="22"/>
      <c r="AM61" s="25"/>
      <c r="AN61" s="26"/>
    </row>
    <row r="62" spans="1:43" x14ac:dyDescent="0.25">
      <c r="D62" s="16"/>
      <c r="E62" s="17"/>
      <c r="F62" s="18"/>
      <c r="G62" s="18"/>
      <c r="H62" s="18"/>
      <c r="J62" s="20"/>
      <c r="K62" s="21"/>
      <c r="L62" s="22"/>
      <c r="M62" s="22"/>
      <c r="N62" s="22"/>
      <c r="O62" s="23"/>
      <c r="P62" s="22"/>
      <c r="Q62" s="22"/>
      <c r="R62" s="23"/>
      <c r="S62" s="22"/>
      <c r="T62" s="22"/>
      <c r="U62" s="23"/>
      <c r="V62" s="22"/>
      <c r="W62" s="22"/>
      <c r="X62" s="23"/>
      <c r="Y62" s="22"/>
      <c r="Z62" s="22"/>
      <c r="AA62" s="24"/>
      <c r="AB62" s="22"/>
      <c r="AC62" s="22"/>
      <c r="AD62" s="23"/>
      <c r="AE62" s="22"/>
      <c r="AF62" s="22"/>
      <c r="AG62" s="25"/>
      <c r="AH62" s="22"/>
      <c r="AI62" s="22"/>
      <c r="AJ62" s="25"/>
      <c r="AK62" s="22"/>
      <c r="AL62" s="22"/>
      <c r="AM62" s="25"/>
      <c r="AN62" s="26"/>
    </row>
    <row r="63" spans="1:43" x14ac:dyDescent="0.25">
      <c r="D63" s="16"/>
      <c r="E63" s="17"/>
      <c r="F63" s="18"/>
      <c r="G63" s="18"/>
      <c r="H63" s="18"/>
      <c r="J63" s="20"/>
      <c r="K63" s="21"/>
      <c r="L63" s="22"/>
      <c r="M63" s="22"/>
      <c r="N63" s="22"/>
      <c r="O63" s="23"/>
      <c r="P63" s="22"/>
      <c r="Q63" s="22"/>
      <c r="R63" s="23"/>
      <c r="S63" s="22"/>
      <c r="T63" s="22"/>
      <c r="U63" s="23"/>
      <c r="V63" s="22"/>
      <c r="W63" s="22"/>
      <c r="X63" s="23"/>
      <c r="Y63" s="22"/>
      <c r="Z63" s="22"/>
      <c r="AA63" s="24"/>
      <c r="AB63" s="22"/>
      <c r="AC63" s="22"/>
      <c r="AD63" s="23"/>
      <c r="AE63" s="22"/>
      <c r="AF63" s="22"/>
      <c r="AG63" s="25"/>
      <c r="AH63" s="22"/>
      <c r="AI63" s="22"/>
      <c r="AJ63" s="25"/>
      <c r="AK63" s="22"/>
      <c r="AL63" s="22"/>
      <c r="AM63" s="25"/>
      <c r="AN63" s="26"/>
    </row>
    <row r="64" spans="1:43" x14ac:dyDescent="0.25">
      <c r="D64" s="16"/>
      <c r="E64" s="17"/>
      <c r="F64" s="18"/>
      <c r="G64" s="18"/>
      <c r="H64" s="18"/>
      <c r="J64" s="20"/>
      <c r="K64" s="21"/>
      <c r="L64" s="22"/>
      <c r="M64" s="22"/>
      <c r="N64" s="22"/>
      <c r="O64" s="23"/>
      <c r="P64" s="22"/>
      <c r="Q64" s="22"/>
      <c r="R64" s="23"/>
      <c r="S64" s="22"/>
      <c r="T64" s="22"/>
      <c r="U64" s="23"/>
      <c r="V64" s="22"/>
      <c r="W64" s="22"/>
      <c r="X64" s="23"/>
      <c r="Y64" s="22"/>
      <c r="Z64" s="22"/>
      <c r="AA64" s="24"/>
      <c r="AB64" s="22"/>
      <c r="AC64" s="22"/>
      <c r="AD64" s="23"/>
      <c r="AE64" s="22"/>
      <c r="AF64" s="22"/>
      <c r="AG64" s="25"/>
      <c r="AH64" s="22"/>
      <c r="AI64" s="22"/>
      <c r="AJ64" s="25"/>
      <c r="AK64" s="22"/>
      <c r="AL64" s="22"/>
      <c r="AM64" s="25"/>
      <c r="AN64" s="26"/>
    </row>
    <row r="65" spans="4:42" x14ac:dyDescent="0.25">
      <c r="D65" s="16"/>
      <c r="E65" s="17"/>
      <c r="F65" s="18"/>
      <c r="G65" s="18"/>
      <c r="H65" s="18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</row>
    <row r="66" spans="4:42" x14ac:dyDescent="0.25">
      <c r="D66" s="16"/>
      <c r="E66" s="17"/>
      <c r="F66" s="18"/>
      <c r="G66" s="18"/>
      <c r="H66" s="18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</row>
    <row r="67" spans="4:42" x14ac:dyDescent="0.25">
      <c r="D67" s="16"/>
      <c r="E67" s="17"/>
      <c r="F67" s="18"/>
      <c r="G67" s="18"/>
      <c r="H67" s="18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</row>
    <row r="68" spans="4:42" x14ac:dyDescent="0.25">
      <c r="D68" s="16"/>
      <c r="E68" s="17"/>
      <c r="F68" s="18"/>
      <c r="G68" s="18"/>
      <c r="H68" s="18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</row>
    <row r="69" spans="4:42" x14ac:dyDescent="0.25">
      <c r="D69" s="16"/>
      <c r="E69" s="17"/>
      <c r="F69" s="18"/>
      <c r="G69" s="18"/>
      <c r="H69" s="18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</row>
    <row r="70" spans="4:42" s="27" customFormat="1" x14ac:dyDescent="0.25">
      <c r="D70" s="16"/>
      <c r="E70" s="17"/>
      <c r="F70" s="18"/>
      <c r="G70" s="18"/>
      <c r="H70" s="18"/>
      <c r="I70" s="19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  <c r="AP70" s="28"/>
    </row>
    <row r="71" spans="4:42" s="27" customFormat="1" x14ac:dyDescent="0.25">
      <c r="D71" s="16"/>
      <c r="E71" s="17"/>
      <c r="F71" s="18"/>
      <c r="G71" s="18"/>
      <c r="H71" s="18"/>
      <c r="I71" s="19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  <c r="AP71" s="28"/>
    </row>
    <row r="72" spans="4:42" s="27" customFormat="1" x14ac:dyDescent="0.25">
      <c r="D72" s="16"/>
      <c r="E72" s="17"/>
      <c r="F72" s="18"/>
      <c r="G72" s="18"/>
      <c r="H72" s="18"/>
      <c r="I72" s="19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  <c r="AP72" s="28"/>
    </row>
    <row r="73" spans="4:42" s="27" customFormat="1" x14ac:dyDescent="0.25">
      <c r="D73" s="16"/>
      <c r="E73" s="17"/>
      <c r="F73" s="18"/>
      <c r="G73" s="18"/>
      <c r="H73" s="18"/>
      <c r="I73" s="19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  <c r="AP73" s="28"/>
    </row>
    <row r="74" spans="4:42" s="27" customFormat="1" x14ac:dyDescent="0.25">
      <c r="D74" s="16"/>
      <c r="E74" s="17"/>
      <c r="F74" s="18"/>
      <c r="G74" s="18"/>
      <c r="H74" s="18"/>
      <c r="I74" s="19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  <c r="AP74" s="28"/>
    </row>
    <row r="75" spans="4:42" s="27" customFormat="1" x14ac:dyDescent="0.25">
      <c r="D75" s="16"/>
      <c r="E75" s="17"/>
      <c r="F75" s="18"/>
      <c r="G75" s="18"/>
      <c r="H75" s="18"/>
      <c r="I75" s="19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  <c r="AP75" s="28"/>
    </row>
    <row r="76" spans="4:42" s="27" customFormat="1" x14ac:dyDescent="0.25"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P76" s="28"/>
    </row>
    <row r="77" spans="4:42" s="27" customFormat="1" x14ac:dyDescent="0.25"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P77" s="28"/>
    </row>
    <row r="78" spans="4:42" s="27" customFormat="1" x14ac:dyDescent="0.25"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P78" s="28"/>
    </row>
    <row r="79" spans="4:42" s="27" customFormat="1" x14ac:dyDescent="0.25"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P79" s="28"/>
    </row>
    <row r="80" spans="4:42" s="27" customFormat="1" x14ac:dyDescent="0.25"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P80" s="28"/>
    </row>
    <row r="81" spans="4:42" s="27" customFormat="1" x14ac:dyDescent="0.25"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P81" s="28"/>
    </row>
    <row r="82" spans="4:42" s="27" customFormat="1" x14ac:dyDescent="0.25"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P82" s="28"/>
    </row>
    <row r="83" spans="4:42" s="27" customFormat="1" x14ac:dyDescent="0.25"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P83" s="28"/>
    </row>
    <row r="84" spans="4:42" s="27" customFormat="1" x14ac:dyDescent="0.25"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P84" s="28"/>
    </row>
    <row r="85" spans="4:42" s="27" customFormat="1" x14ac:dyDescent="0.25"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P85" s="28"/>
    </row>
    <row r="86" spans="4:42" s="27" customFormat="1" x14ac:dyDescent="0.25"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P86" s="28"/>
    </row>
    <row r="87" spans="4:42" s="27" customFormat="1" x14ac:dyDescent="0.25"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P87" s="28"/>
    </row>
    <row r="88" spans="4:42" s="27" customFormat="1" x14ac:dyDescent="0.25"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P88" s="28"/>
    </row>
    <row r="89" spans="4:42" s="27" customFormat="1" x14ac:dyDescent="0.25"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22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30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18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4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4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4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4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4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4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4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4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4:42" s="27" customFormat="1" x14ac:dyDescent="0.25"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4:42" s="27" customFormat="1" x14ac:dyDescent="0.25"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4:42" s="27" customFormat="1" x14ac:dyDescent="0.25"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4:42" s="27" customFormat="1" x14ac:dyDescent="0.25"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4:42" s="27" customFormat="1" x14ac:dyDescent="0.25"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4:42" s="27" customFormat="1" x14ac:dyDescent="0.25"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4:42" s="27" customFormat="1" x14ac:dyDescent="0.25"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4:42" s="27" customFormat="1" x14ac:dyDescent="0.25"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  <row r="4369" spans="4:42" s="27" customFormat="1" x14ac:dyDescent="0.25">
      <c r="D4369" s="16"/>
      <c r="E4369" s="17"/>
      <c r="F4369" s="18"/>
      <c r="G4369" s="18"/>
      <c r="H4369" s="18"/>
      <c r="I4369" s="19"/>
      <c r="J4369" s="20"/>
      <c r="K4369" s="21"/>
      <c r="L4369" s="22"/>
      <c r="M4369" s="22"/>
      <c r="N4369" s="22"/>
      <c r="O4369" s="23"/>
      <c r="P4369" s="22"/>
      <c r="Q4369" s="22"/>
      <c r="R4369" s="23"/>
      <c r="S4369" s="22"/>
      <c r="T4369" s="22"/>
      <c r="U4369" s="23"/>
      <c r="V4369" s="22"/>
      <c r="W4369" s="22"/>
      <c r="X4369" s="23"/>
      <c r="Y4369" s="22"/>
      <c r="Z4369" s="22"/>
      <c r="AA4369" s="24"/>
      <c r="AB4369" s="22"/>
      <c r="AC4369" s="22"/>
      <c r="AD4369" s="23"/>
      <c r="AE4369" s="22"/>
      <c r="AF4369" s="22"/>
      <c r="AG4369" s="25"/>
      <c r="AH4369" s="22"/>
      <c r="AI4369" s="22"/>
      <c r="AJ4369" s="25"/>
      <c r="AK4369" s="22"/>
      <c r="AL4369" s="22"/>
      <c r="AM4369" s="25"/>
      <c r="AN4369" s="26"/>
      <c r="AP4369" s="28"/>
    </row>
    <row r="4370" spans="4:42" s="27" customFormat="1" x14ac:dyDescent="0.25">
      <c r="D4370" s="16"/>
      <c r="E4370" s="17"/>
      <c r="F4370" s="18"/>
      <c r="G4370" s="18"/>
      <c r="H4370" s="18"/>
      <c r="I4370" s="19"/>
      <c r="J4370" s="20"/>
      <c r="K4370" s="21"/>
      <c r="L4370" s="22"/>
      <c r="M4370" s="22"/>
      <c r="N4370" s="22"/>
      <c r="O4370" s="23"/>
      <c r="P4370" s="22"/>
      <c r="Q4370" s="22"/>
      <c r="R4370" s="23"/>
      <c r="S4370" s="22"/>
      <c r="T4370" s="22"/>
      <c r="U4370" s="23"/>
      <c r="V4370" s="22"/>
      <c r="W4370" s="22"/>
      <c r="X4370" s="23"/>
      <c r="Y4370" s="22"/>
      <c r="Z4370" s="22"/>
      <c r="AA4370" s="24"/>
      <c r="AB4370" s="22"/>
      <c r="AC4370" s="22"/>
      <c r="AD4370" s="23"/>
      <c r="AE4370" s="22"/>
      <c r="AF4370" s="22"/>
      <c r="AG4370" s="25"/>
      <c r="AH4370" s="22"/>
      <c r="AI4370" s="22"/>
      <c r="AJ4370" s="25"/>
      <c r="AK4370" s="22"/>
      <c r="AL4370" s="22"/>
      <c r="AM4370" s="25"/>
      <c r="AN4370" s="26"/>
      <c r="AP4370" s="28"/>
    </row>
  </sheetData>
  <sortState ref="B4:AQ58">
    <sortCondition descending="1" ref="AN4:AN58"/>
  </sortState>
  <mergeCells count="23">
    <mergeCell ref="A2:C3"/>
    <mergeCell ref="C1:AQ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" right="0.22" top="0.5" bottom="0.37" header="0.17" footer="0.17"/>
  <pageSetup paperSize="5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MANGLOR</vt:lpstr>
      <vt:lpstr>'UC MANGLOR'!Print_Titles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2022-09-05T22:38:45Z</cp:lastPrinted>
  <dcterms:created xsi:type="dcterms:W3CDTF">2022-08-03T17:21:42Z</dcterms:created>
  <dcterms:modified xsi:type="dcterms:W3CDTF">2022-09-05T22:38:50Z</dcterms:modified>
</cp:coreProperties>
</file>