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BABUZAI\"/>
    </mc:Choice>
  </mc:AlternateContent>
  <bookViews>
    <workbookView xWindow="0" yWindow="0" windowWidth="20490" windowHeight="7650"/>
  </bookViews>
  <sheets>
    <sheet name="UC NAWE KALAY" sheetId="1" r:id="rId1"/>
  </sheets>
  <definedNames>
    <definedName name="_xlnm._FilterDatabase" localSheetId="0" hidden="1">'UC NAWE KALAY'!$D$3:$CH$90</definedName>
    <definedName name="_xlnm.Print_Area" localSheetId="0">'UC NAWE KALAY'!$B$1:$AQ$91</definedName>
    <definedName name="_xlnm.Print_Titles" localSheetId="0">'UC NAWE KALAY'!$2:$3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1" i="1" l="1"/>
  <c r="AN24" i="1" l="1"/>
  <c r="U91" i="1"/>
  <c r="AN91" i="1" s="1"/>
  <c r="R90" i="1"/>
  <c r="AN90" i="1" s="1"/>
  <c r="O89" i="1"/>
  <c r="AN89" i="1" s="1"/>
  <c r="R88" i="1"/>
  <c r="AN88" i="1" s="1"/>
  <c r="O87" i="1"/>
  <c r="AN87" i="1" s="1"/>
  <c r="U86" i="1"/>
  <c r="R86" i="1"/>
  <c r="R57" i="1"/>
  <c r="O57" i="1"/>
  <c r="AN57" i="1" s="1"/>
  <c r="R56" i="1"/>
  <c r="O56" i="1"/>
  <c r="R85" i="1"/>
  <c r="O85" i="1"/>
  <c r="AN85" i="1" s="1"/>
  <c r="R60" i="1"/>
  <c r="O60" i="1"/>
  <c r="R84" i="1"/>
  <c r="O84" i="1"/>
  <c r="R83" i="1"/>
  <c r="O83" i="1"/>
  <c r="R82" i="1"/>
  <c r="O82" i="1"/>
  <c r="R81" i="1"/>
  <c r="O81" i="1"/>
  <c r="R80" i="1"/>
  <c r="O80" i="1"/>
  <c r="R36" i="1"/>
  <c r="O36" i="1"/>
  <c r="R79" i="1"/>
  <c r="O79" i="1"/>
  <c r="AG78" i="1"/>
  <c r="AD78" i="1"/>
  <c r="R78" i="1"/>
  <c r="O78" i="1"/>
  <c r="AD77" i="1"/>
  <c r="R77" i="1"/>
  <c r="O77" i="1"/>
  <c r="R76" i="1"/>
  <c r="O76" i="1"/>
  <c r="AG41" i="1"/>
  <c r="AD41" i="1"/>
  <c r="R41" i="1"/>
  <c r="O41" i="1"/>
  <c r="R75" i="1"/>
  <c r="O75" i="1"/>
  <c r="U74" i="1"/>
  <c r="R74" i="1"/>
  <c r="O74" i="1"/>
  <c r="R27" i="1"/>
  <c r="O27" i="1"/>
  <c r="AN27" i="1" s="1"/>
  <c r="R37" i="1"/>
  <c r="O37" i="1"/>
  <c r="AJ73" i="1"/>
  <c r="R73" i="1"/>
  <c r="O73" i="1"/>
  <c r="U72" i="1"/>
  <c r="R72" i="1"/>
  <c r="O72" i="1"/>
  <c r="R71" i="1"/>
  <c r="O71" i="1"/>
  <c r="R26" i="1"/>
  <c r="O26" i="1"/>
  <c r="AN26" i="1" s="1"/>
  <c r="R70" i="1"/>
  <c r="O70" i="1"/>
  <c r="AA69" i="1"/>
  <c r="U69" i="1"/>
  <c r="O69" i="1"/>
  <c r="R19" i="1"/>
  <c r="O19" i="1"/>
  <c r="R13" i="1"/>
  <c r="O13" i="1"/>
  <c r="AG14" i="1"/>
  <c r="AD14" i="1"/>
  <c r="R14" i="1"/>
  <c r="O14" i="1"/>
  <c r="R23" i="1"/>
  <c r="O23" i="1"/>
  <c r="AD16" i="1"/>
  <c r="R16" i="1"/>
  <c r="O16" i="1"/>
  <c r="R68" i="1"/>
  <c r="O68" i="1"/>
  <c r="R20" i="1"/>
  <c r="O20" i="1"/>
  <c r="R9" i="1"/>
  <c r="O9" i="1"/>
  <c r="R66" i="1"/>
  <c r="O66" i="1"/>
  <c r="AA46" i="1"/>
  <c r="R46" i="1"/>
  <c r="O46" i="1"/>
  <c r="R22" i="1"/>
  <c r="O22" i="1"/>
  <c r="AD11" i="1"/>
  <c r="R11" i="1"/>
  <c r="O11" i="1"/>
  <c r="AA65" i="1"/>
  <c r="U65" i="1"/>
  <c r="R65" i="1"/>
  <c r="O65" i="1"/>
  <c r="AD10" i="1"/>
  <c r="R10" i="1"/>
  <c r="O10" i="1"/>
  <c r="U64" i="1"/>
  <c r="R64" i="1"/>
  <c r="O64" i="1"/>
  <c r="U63" i="1"/>
  <c r="R63" i="1"/>
  <c r="O63" i="1"/>
  <c r="X62" i="1"/>
  <c r="O62" i="1"/>
  <c r="U61" i="1"/>
  <c r="R61" i="1"/>
  <c r="O61" i="1"/>
  <c r="R7" i="1"/>
  <c r="O7" i="1"/>
  <c r="AA59" i="1"/>
  <c r="U59" i="1"/>
  <c r="R59" i="1"/>
  <c r="O59" i="1"/>
  <c r="AJ58" i="1"/>
  <c r="AA58" i="1"/>
  <c r="R58" i="1"/>
  <c r="O58" i="1"/>
  <c r="X55" i="1"/>
  <c r="R55" i="1"/>
  <c r="O55" i="1"/>
  <c r="X54" i="1"/>
  <c r="R54" i="1"/>
  <c r="O54" i="1"/>
  <c r="U67" i="1"/>
  <c r="R67" i="1"/>
  <c r="O67" i="1"/>
  <c r="R6" i="1"/>
  <c r="O6" i="1"/>
  <c r="AN6" i="1" s="1"/>
  <c r="AA52" i="1"/>
  <c r="U52" i="1"/>
  <c r="R52" i="1"/>
  <c r="O52" i="1"/>
  <c r="AG50" i="1"/>
  <c r="AD50" i="1"/>
  <c r="AA50" i="1"/>
  <c r="U50" i="1"/>
  <c r="R50" i="1"/>
  <c r="O50" i="1"/>
  <c r="U42" i="1"/>
  <c r="R42" i="1"/>
  <c r="O42" i="1"/>
  <c r="X49" i="1"/>
  <c r="R49" i="1"/>
  <c r="O49" i="1"/>
  <c r="AJ48" i="1"/>
  <c r="X48" i="1"/>
  <c r="R48" i="1"/>
  <c r="O48" i="1"/>
  <c r="X47" i="1"/>
  <c r="R47" i="1"/>
  <c r="O47" i="1"/>
  <c r="R5" i="1"/>
  <c r="O5" i="1"/>
  <c r="R8" i="1"/>
  <c r="O8" i="1"/>
  <c r="X45" i="1"/>
  <c r="R45" i="1"/>
  <c r="O45" i="1"/>
  <c r="AA44" i="1"/>
  <c r="U44" i="1"/>
  <c r="R44" i="1"/>
  <c r="O44" i="1"/>
  <c r="AG43" i="1"/>
  <c r="AD43" i="1"/>
  <c r="AA43" i="1"/>
  <c r="U43" i="1"/>
  <c r="R43" i="1"/>
  <c r="O43" i="1"/>
  <c r="X40" i="1"/>
  <c r="R40" i="1"/>
  <c r="O40" i="1"/>
  <c r="X39" i="1"/>
  <c r="R39" i="1"/>
  <c r="O39" i="1"/>
  <c r="AG38" i="1"/>
  <c r="AD38" i="1"/>
  <c r="AA38" i="1"/>
  <c r="U38" i="1"/>
  <c r="R38" i="1"/>
  <c r="O38" i="1"/>
  <c r="AD35" i="1"/>
  <c r="AA35" i="1"/>
  <c r="U35" i="1"/>
  <c r="R35" i="1"/>
  <c r="O35" i="1"/>
  <c r="AD33" i="1"/>
  <c r="AA33" i="1"/>
  <c r="U33" i="1"/>
  <c r="R33" i="1"/>
  <c r="O33" i="1"/>
  <c r="AA31" i="1"/>
  <c r="U31" i="1"/>
  <c r="R31" i="1"/>
  <c r="O31" i="1"/>
  <c r="X29" i="1"/>
  <c r="R29" i="1"/>
  <c r="O29" i="1"/>
  <c r="U53" i="1"/>
  <c r="R53" i="1"/>
  <c r="O53" i="1"/>
  <c r="AD32" i="1"/>
  <c r="AA32" i="1"/>
  <c r="U32" i="1"/>
  <c r="R32" i="1"/>
  <c r="O32" i="1"/>
  <c r="X28" i="1"/>
  <c r="R28" i="1"/>
  <c r="O28" i="1"/>
  <c r="R4" i="1"/>
  <c r="O4" i="1"/>
  <c r="AG25" i="1"/>
  <c r="AD25" i="1"/>
  <c r="AA25" i="1"/>
  <c r="U25" i="1"/>
  <c r="R25" i="1"/>
  <c r="O25" i="1"/>
  <c r="AD21" i="1"/>
  <c r="AA21" i="1"/>
  <c r="U21" i="1"/>
  <c r="R21" i="1"/>
  <c r="O21" i="1"/>
  <c r="X18" i="1"/>
  <c r="R18" i="1"/>
  <c r="O18" i="1"/>
  <c r="X17" i="1"/>
  <c r="R17" i="1"/>
  <c r="O17" i="1"/>
  <c r="AG15" i="1"/>
  <c r="AD15" i="1"/>
  <c r="AA15" i="1"/>
  <c r="U15" i="1"/>
  <c r="R15" i="1"/>
  <c r="O15" i="1"/>
  <c r="AD34" i="1"/>
  <c r="X34" i="1"/>
  <c r="R34" i="1"/>
  <c r="O34" i="1"/>
  <c r="X12" i="1"/>
  <c r="R12" i="1"/>
  <c r="O12" i="1"/>
  <c r="R51" i="1"/>
  <c r="O51" i="1"/>
  <c r="AN60" i="1" l="1"/>
  <c r="AN72" i="1"/>
  <c r="AN4" i="1"/>
  <c r="AN19" i="1"/>
  <c r="AN78" i="1"/>
  <c r="AN82" i="1"/>
  <c r="AN84" i="1"/>
  <c r="AN45" i="1"/>
  <c r="AN7" i="1"/>
  <c r="AN66" i="1"/>
  <c r="AN20" i="1"/>
  <c r="AN36" i="1"/>
  <c r="AN53" i="1"/>
  <c r="AN80" i="1"/>
  <c r="AN59" i="1"/>
  <c r="AN11" i="1"/>
  <c r="AN16" i="1"/>
  <c r="AN74" i="1"/>
  <c r="AN12" i="1"/>
  <c r="AN48" i="1"/>
  <c r="AN55" i="1"/>
  <c r="AN58" i="1"/>
  <c r="AN62" i="1"/>
  <c r="AN10" i="1"/>
  <c r="AN69" i="1"/>
  <c r="AN76" i="1"/>
  <c r="AN86" i="1"/>
  <c r="AN46" i="1"/>
  <c r="AN28" i="1"/>
  <c r="AN51" i="1"/>
  <c r="AN17" i="1"/>
  <c r="AN38" i="1"/>
  <c r="AN50" i="1"/>
  <c r="AN65" i="1"/>
  <c r="AN23" i="1"/>
  <c r="AN73" i="1"/>
  <c r="AN41" i="1"/>
  <c r="AN15" i="1"/>
  <c r="AN25" i="1"/>
  <c r="AN35" i="1"/>
  <c r="AN43" i="1"/>
  <c r="AN8" i="1"/>
  <c r="AN5" i="1"/>
  <c r="AN49" i="1"/>
  <c r="AN42" i="1"/>
  <c r="AN52" i="1"/>
  <c r="AN54" i="1"/>
  <c r="AN61" i="1"/>
  <c r="AN81" i="1"/>
  <c r="AN83" i="1"/>
  <c r="AN34" i="1"/>
  <c r="AN29" i="1"/>
  <c r="AN67" i="1"/>
  <c r="AN18" i="1"/>
  <c r="AN21" i="1"/>
  <c r="AN32" i="1"/>
  <c r="AN31" i="1"/>
  <c r="AN33" i="1"/>
  <c r="AN39" i="1"/>
  <c r="AN40" i="1"/>
  <c r="AN44" i="1"/>
  <c r="AN47" i="1"/>
  <c r="AN63" i="1"/>
  <c r="AN64" i="1"/>
  <c r="AN22" i="1"/>
  <c r="AN9" i="1"/>
  <c r="AN68" i="1"/>
  <c r="AN14" i="1"/>
  <c r="AN13" i="1"/>
  <c r="AN70" i="1"/>
  <c r="AN71" i="1"/>
  <c r="AN37" i="1"/>
  <c r="AN75" i="1"/>
  <c r="AN77" i="1"/>
  <c r="AN79" i="1"/>
  <c r="AN56" i="1"/>
</calcChain>
</file>

<file path=xl/sharedStrings.xml><?xml version="1.0" encoding="utf-8"?>
<sst xmlns="http://schemas.openxmlformats.org/spreadsheetml/2006/main" count="1707" uniqueCount="457">
  <si>
    <t>Union 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</si>
  <si>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</si>
  <si>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</si>
  <si>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</si>
  <si>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</si>
  <si>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</si>
  <si>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</si>
  <si>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</si>
  <si>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</si>
  <si>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</si>
  <si>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</si>
  <si>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</si>
  <si>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</si>
  <si>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</si>
  <si>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</si>
  <si>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</si>
  <si>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</si>
  <si>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</si>
  <si>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</si>
  <si>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</si>
  <si>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</si>
  <si>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</si>
  <si>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</si>
  <si>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NAWE KALAY</t>
  </si>
  <si>
    <t>SHAFI ULLAH</t>
  </si>
  <si>
    <t>SAHIB KARAM</t>
  </si>
  <si>
    <t>1560291083615</t>
  </si>
  <si>
    <t>Male</t>
  </si>
  <si>
    <t>SWAT</t>
  </si>
  <si>
    <t>NULL</t>
  </si>
  <si>
    <t>mohalla amir khan nawakalay mingora district swat</t>
  </si>
  <si>
    <t>3438860755</t>
  </si>
  <si>
    <t>MEHMOOD ALI</t>
  </si>
  <si>
    <t>YAHYA KHAN</t>
  </si>
  <si>
    <t>1560258897373</t>
  </si>
  <si>
    <t>Mohallah Ismail Khail Nawekalay Mingora Post Office Mingora Tehsil Babuzai District Swat</t>
  </si>
  <si>
    <t>3154152007</t>
  </si>
  <si>
    <t>ZAFAR IQBAL</t>
  </si>
  <si>
    <t>BAKHT AMROOZ</t>
  </si>
  <si>
    <t>1560204377305</t>
  </si>
  <si>
    <t>Mohallah Esa khail Hayat Abad Mingora</t>
  </si>
  <si>
    <t>3451907973</t>
  </si>
  <si>
    <t>FAIZ MUHAMMAD KHAN</t>
  </si>
  <si>
    <t>JALAMBAR KHAN</t>
  </si>
  <si>
    <t>1560237164421</t>
  </si>
  <si>
    <t>Mohalla Langhar khail Nawakalay Mingora Swat</t>
  </si>
  <si>
    <t>3429793644</t>
  </si>
  <si>
    <t>ABDUR RAHMAN</t>
  </si>
  <si>
    <t>ALI SHAH</t>
  </si>
  <si>
    <t>1560288062525</t>
  </si>
  <si>
    <t>MOHALLAH BURHAN KHEL NAWAY KALAY MINGORA SWAT</t>
  </si>
  <si>
    <t>3078523803</t>
  </si>
  <si>
    <t>ZEESHAN KHAN</t>
  </si>
  <si>
    <t>TAJ MUHAMMAD KHAN</t>
  </si>
  <si>
    <t>1560703850589</t>
  </si>
  <si>
    <t>Mohala langer khail nawakali mingora swat</t>
  </si>
  <si>
    <t>3429173331</t>
  </si>
  <si>
    <t>FAWAD KHAN</t>
  </si>
  <si>
    <t>ABDUR RAUF</t>
  </si>
  <si>
    <t>1560299606689</t>
  </si>
  <si>
    <t>Mohallah Fizagat PO mingora Swat</t>
  </si>
  <si>
    <t>3458743644</t>
  </si>
  <si>
    <t>MUHAMMAD ISMAIL</t>
  </si>
  <si>
    <t>SAID AMBER</t>
  </si>
  <si>
    <t>1560232745079</t>
  </si>
  <si>
    <t>Noor Corporation Abasin Market No 2 Mingora</t>
  </si>
  <si>
    <t>3479874251</t>
  </si>
  <si>
    <t>ZAHOOR HUSAIN</t>
  </si>
  <si>
    <t>TAJ MALOOK</t>
  </si>
  <si>
    <t>1560703831699</t>
  </si>
  <si>
    <t>Moh amir khan nawekaly mingora swat</t>
  </si>
  <si>
    <t>3429648467</t>
  </si>
  <si>
    <t>ZEESHAN SABIR</t>
  </si>
  <si>
    <t>MOHIB ULLAH</t>
  </si>
  <si>
    <t>1560244097813</t>
  </si>
  <si>
    <t>Airport Road Nawakalay Mingora Swat</t>
  </si>
  <si>
    <t>3429866201</t>
  </si>
  <si>
    <t>TAHIR IQBAL</t>
  </si>
  <si>
    <t>GUL MUNIR</t>
  </si>
  <si>
    <t>1560296382947</t>
  </si>
  <si>
    <t>Mohallah fatihkhankhail nawakaly mingora swat</t>
  </si>
  <si>
    <t>3469866678</t>
  </si>
  <si>
    <t>RIAZ AHMAD</t>
  </si>
  <si>
    <t>NAEEM UL HADI</t>
  </si>
  <si>
    <t>1560277140091</t>
  </si>
  <si>
    <t>Mullah Dawlat Khail Nawakalay Mingora Swat</t>
  </si>
  <si>
    <t>3409486569</t>
  </si>
  <si>
    <t>MAAZ KHAN</t>
  </si>
  <si>
    <t>MUHAMMAD ISHAQ</t>
  </si>
  <si>
    <t>1560703835617</t>
  </si>
  <si>
    <t>Muhallah Amirkhan Nawaykalay Tehsil Babozai PO Mingora Distt Swat Kpk</t>
  </si>
  <si>
    <t>3479397377</t>
  </si>
  <si>
    <t>IKRAMULLAH</t>
  </si>
  <si>
    <t>MUHAMMAD ZUBAIR</t>
  </si>
  <si>
    <t>1560295720863</t>
  </si>
  <si>
    <t>Mohallah Tekadaran Shahdara Watkay Mingora Swat</t>
  </si>
  <si>
    <t>3472008666</t>
  </si>
  <si>
    <t>SAID RAWAN</t>
  </si>
  <si>
    <t>AKBAR ALI</t>
  </si>
  <si>
    <t>1560265465811</t>
  </si>
  <si>
    <t>Sps boys campus rahimabad swat</t>
  </si>
  <si>
    <t>3349357416</t>
  </si>
  <si>
    <t>MUHAMMAD ZAKARYA</t>
  </si>
  <si>
    <t>MUHAMMAD DAWOOD</t>
  </si>
  <si>
    <t>1560288218619</t>
  </si>
  <si>
    <t>shahdara watkey mingora swat</t>
  </si>
  <si>
    <t>3400918892</t>
  </si>
  <si>
    <t>MUHAMMAD IBRAR</t>
  </si>
  <si>
    <t>JEHAN ALAM</t>
  </si>
  <si>
    <t>1560703509037</t>
  </si>
  <si>
    <t>Do</t>
  </si>
  <si>
    <t>3429906386</t>
  </si>
  <si>
    <t>HAROON YOUSAF</t>
  </si>
  <si>
    <t>YOUSAF KHAN</t>
  </si>
  <si>
    <t>1560258199009</t>
  </si>
  <si>
    <t>XpertzDev IT Solution Office No 1 Ali Plaza Opposite Sheraz Gemstone Center Near Sabzi Mandi Mingora Swat</t>
  </si>
  <si>
    <t>3339471086</t>
  </si>
  <si>
    <t>SAJAD AHMAD</t>
  </si>
  <si>
    <t>MUHAMMAD SALEEM</t>
  </si>
  <si>
    <t>1560703908057</t>
  </si>
  <si>
    <t>Street GhanI Abad Village Nawakalay Mingora District Swat</t>
  </si>
  <si>
    <t>3429618712</t>
  </si>
  <si>
    <t>SHERAZ KHAN</t>
  </si>
  <si>
    <t>TALEMAND KHAN</t>
  </si>
  <si>
    <t>1560703389261</t>
  </si>
  <si>
    <t>Mohallah Tawhed Abad Airport Road Nawa Kalay Mingora Swat</t>
  </si>
  <si>
    <t>3439630007</t>
  </si>
  <si>
    <t>JUNAID UR RAHMAN</t>
  </si>
  <si>
    <t>FAZAL REHMAN</t>
  </si>
  <si>
    <t>1560703700921</t>
  </si>
  <si>
    <t>Fizagat Mingora Swat</t>
  </si>
  <si>
    <t>3449755911</t>
  </si>
  <si>
    <t>DAWOOD GHAFFAR</t>
  </si>
  <si>
    <t>FAZAL GHAFFAR</t>
  </si>
  <si>
    <t>1560703799759</t>
  </si>
  <si>
    <t>nawakaly mohalla ghani abad mingora tehsil babozai district swat</t>
  </si>
  <si>
    <t>3470891079</t>
  </si>
  <si>
    <t>NASAR ULLAH</t>
  </si>
  <si>
    <t>RAHIM ULLAH</t>
  </si>
  <si>
    <t>1560205326355</t>
  </si>
  <si>
    <t>Mohla tawheed abad nawakali mingora</t>
  </si>
  <si>
    <t>3469479805</t>
  </si>
  <si>
    <t>INAMULLAH</t>
  </si>
  <si>
    <t>FAZAL SUBHAN</t>
  </si>
  <si>
    <t>1560704030907</t>
  </si>
  <si>
    <t>SHAHDARA WATKAY PO MINGORA TEHSIL BABOZAI DISTRICT SWAT</t>
  </si>
  <si>
    <t>3441306093</t>
  </si>
  <si>
    <t>TAUSEEF ULLAH</t>
  </si>
  <si>
    <t>SAMI ULLAH</t>
  </si>
  <si>
    <t>1560285202379</t>
  </si>
  <si>
    <t>Mohalla Tawheed Abad Nawakalay Mingora Swat</t>
  </si>
  <si>
    <t>3458122362</t>
  </si>
  <si>
    <t>IBRAR KHAN</t>
  </si>
  <si>
    <t>NADAR</t>
  </si>
  <si>
    <t>1560262756847</t>
  </si>
  <si>
    <t>Mohalla Kas shahdara mingora Tehsil babozai District Swat</t>
  </si>
  <si>
    <t>3468291735</t>
  </si>
  <si>
    <t>TOTI RAHMAN</t>
  </si>
  <si>
    <t>1560237085869</t>
  </si>
  <si>
    <t>Mohallah Amir Khan Nawakaly Mingora Swat</t>
  </si>
  <si>
    <t>3471280723</t>
  </si>
  <si>
    <t>NAVEED IQBAL</t>
  </si>
  <si>
    <t>AKHTAR HUSSAIN</t>
  </si>
  <si>
    <t>1560246366395</t>
  </si>
  <si>
    <t>Bilal karyana store near sabze mande madyan road mingora swat</t>
  </si>
  <si>
    <t>3425284892</t>
  </si>
  <si>
    <t>ZAFAR ALI</t>
  </si>
  <si>
    <t>JAN MUHAMMAD</t>
  </si>
  <si>
    <t>1560227614177</t>
  </si>
  <si>
    <t>adnan photo state nawakaly mingora swat</t>
  </si>
  <si>
    <t>3449600069</t>
  </si>
  <si>
    <t>FAZAL MOWLA</t>
  </si>
  <si>
    <t>ABDUL WADOOD</t>
  </si>
  <si>
    <t>1560285871131</t>
  </si>
  <si>
    <t>Mohallah Burhan Khail Nawakaly Mingora Swat</t>
  </si>
  <si>
    <t>3429906356</t>
  </si>
  <si>
    <t>SHAHAB UDDIN</t>
  </si>
  <si>
    <t>DERAWADAN</t>
  </si>
  <si>
    <t>1560239761625</t>
  </si>
  <si>
    <t>khangul karyana store mohallah siraj abad nawakali mingora swat</t>
  </si>
  <si>
    <t>3459525585</t>
  </si>
  <si>
    <t>SHAHID ALI</t>
  </si>
  <si>
    <t>KHURSHID ALI</t>
  </si>
  <si>
    <t>1560297572835</t>
  </si>
  <si>
    <t>Mohallah sunehri mohallah mingora swat</t>
  </si>
  <si>
    <t>3339467295</t>
  </si>
  <si>
    <t>INAMULLAH KHAN</t>
  </si>
  <si>
    <t>BAKHTSHERAWAN</t>
  </si>
  <si>
    <t>1560703536517</t>
  </si>
  <si>
    <t>Nawakaly mingora swat</t>
  </si>
  <si>
    <t>3485840691</t>
  </si>
  <si>
    <t>KIFAYAT ULLAH</t>
  </si>
  <si>
    <t>MUHAMMAD</t>
  </si>
  <si>
    <t>1560704336507</t>
  </si>
  <si>
    <t>moh SDO shahdara watkay mingora swat</t>
  </si>
  <si>
    <t>3405795824</t>
  </si>
  <si>
    <t>MUHAMMAD AYAZ</t>
  </si>
  <si>
    <t>FARIDOON</t>
  </si>
  <si>
    <t>1560239730499</t>
  </si>
  <si>
    <t>MOHALLA LANGERKHAIL NAWAKALY MINGORA SWAT</t>
  </si>
  <si>
    <t>3459377336</t>
  </si>
  <si>
    <t>HAMEED ULLAH</t>
  </si>
  <si>
    <t>SULTAN ZARIN</t>
  </si>
  <si>
    <t>1560283024905</t>
  </si>
  <si>
    <t>Hayatabad fizagat mingora Swat</t>
  </si>
  <si>
    <t>3419004776</t>
  </si>
  <si>
    <t>SAJID JAMIR KHAN</t>
  </si>
  <si>
    <t>BAKHT JAMIR KHAN</t>
  </si>
  <si>
    <t>1560703636431</t>
  </si>
  <si>
    <t>Adnan photostat nawakali mingora swat KPK</t>
  </si>
  <si>
    <t>3471278100</t>
  </si>
  <si>
    <t>NAVEED ALAM</t>
  </si>
  <si>
    <t>FURDIL KHAN</t>
  </si>
  <si>
    <t>1560703627339</t>
  </si>
  <si>
    <t>Near Dr  Giyan Parkash Clinic watkay Mingora Swat</t>
  </si>
  <si>
    <t>3444316393</t>
  </si>
  <si>
    <t>NAWAZ ALI</t>
  </si>
  <si>
    <t>RAHAT KHAN</t>
  </si>
  <si>
    <t>1560297204987</t>
  </si>
  <si>
    <t>Mohalla Esa khail Nawakalay Mingora swat</t>
  </si>
  <si>
    <t>3209315745</t>
  </si>
  <si>
    <t>ADNAN KHAN</t>
  </si>
  <si>
    <t>MUHAMMAD REHMAN</t>
  </si>
  <si>
    <t>1560272781273</t>
  </si>
  <si>
    <t>mohalla akram shahdara watkey</t>
  </si>
  <si>
    <t>3119451383</t>
  </si>
  <si>
    <t>BAKHT KARAM</t>
  </si>
  <si>
    <t>GUL NAMROZ</t>
  </si>
  <si>
    <t>1560243848725</t>
  </si>
  <si>
    <t>Mohallah Amir khan Naway Kalay Mingora Post Office Mingora Tehsil Babuzai District Swat KPK Pakistan</t>
  </si>
  <si>
    <t>3458834813</t>
  </si>
  <si>
    <t>BURHAN ULLAH</t>
  </si>
  <si>
    <t>SAMIULLAH</t>
  </si>
  <si>
    <t>1560284357209</t>
  </si>
  <si>
    <t>Mohalla tauheed abad nawakalay mingora swat</t>
  </si>
  <si>
    <t>3419085746</t>
  </si>
  <si>
    <t>BILAL AHMAD</t>
  </si>
  <si>
    <t>MOHAMMAD IQBAL</t>
  </si>
  <si>
    <t>1560703716437</t>
  </si>
  <si>
    <t>Mohallah bunr mingora swat</t>
  </si>
  <si>
    <t>3429601305</t>
  </si>
  <si>
    <t>YASAR AMAN</t>
  </si>
  <si>
    <t>AMAN ULLAH</t>
  </si>
  <si>
    <t>1560258186687</t>
  </si>
  <si>
    <t>Mohalla burhan kheil nawakalay mingora swat</t>
  </si>
  <si>
    <t>3419421641</t>
  </si>
  <si>
    <t>AMMAR ULLAH</t>
  </si>
  <si>
    <t>1560254721479</t>
  </si>
  <si>
    <t>Jamsheed general store airport road mohalla Amir Khan nawakalay mingora swat</t>
  </si>
  <si>
    <t>3469173528</t>
  </si>
  <si>
    <t>IMAD KHAN</t>
  </si>
  <si>
    <t>1560262076055</t>
  </si>
  <si>
    <t>Swat Education Academy Nawakali Mingora Swat</t>
  </si>
  <si>
    <t>3469405466</t>
  </si>
  <si>
    <t>ASHFAQ AHMAD</t>
  </si>
  <si>
    <t>ATTA UR RAHMAN</t>
  </si>
  <si>
    <t>1560201909063</t>
  </si>
  <si>
    <t>Mohalla Burhan khel Nawakaly Mingora Swat KpK</t>
  </si>
  <si>
    <t>3429674114</t>
  </si>
  <si>
    <t>ASMAT ALI</t>
  </si>
  <si>
    <t>FAZAL QADAR</t>
  </si>
  <si>
    <t>1560294219221</t>
  </si>
  <si>
    <t>Amir Khan Nawakalay Mingora Swat</t>
  </si>
  <si>
    <t>3479337418</t>
  </si>
  <si>
    <t>TANVEER ALI</t>
  </si>
  <si>
    <t>RAHMAT ALI</t>
  </si>
  <si>
    <t>1560229343829</t>
  </si>
  <si>
    <t>nehr road shahdara mingora swat</t>
  </si>
  <si>
    <t>3485490751</t>
  </si>
  <si>
    <t>JAWAD UR RAHMAN</t>
  </si>
  <si>
    <t>FAZAL RAHMAN</t>
  </si>
  <si>
    <t>1560703677077</t>
  </si>
  <si>
    <t>ain khan fizagat swat</t>
  </si>
  <si>
    <t>3465362124</t>
  </si>
  <si>
    <t>SAEED UR RAHMAN</t>
  </si>
  <si>
    <t>1560703702849</t>
  </si>
  <si>
    <t>Mohallah S D O shahdara watkey mingora swat</t>
  </si>
  <si>
    <t>3439600165</t>
  </si>
  <si>
    <t>MUHAMMAD TARIQ KHAN</t>
  </si>
  <si>
    <t>RASOOL KHAN</t>
  </si>
  <si>
    <t>1560229587423</t>
  </si>
  <si>
    <t>Nawakely  Mohalla  Langerkhail  Mingora  Tehsil  Babozai  District  Swat</t>
  </si>
  <si>
    <t>3479533138</t>
  </si>
  <si>
    <t>IKRAM ULLAH</t>
  </si>
  <si>
    <t>SELATI KHAN</t>
  </si>
  <si>
    <t>1560703732583</t>
  </si>
  <si>
    <t>Khwaja Abad Town Mingora Swat</t>
  </si>
  <si>
    <t>3409278981</t>
  </si>
  <si>
    <t>ABDULLAH</t>
  </si>
  <si>
    <t>FAZAL MABOOD</t>
  </si>
  <si>
    <t>1560704028593</t>
  </si>
  <si>
    <t>Muhalla Damanay Nawakalay Mingora SWAT</t>
  </si>
  <si>
    <t>3470159387</t>
  </si>
  <si>
    <t>MOHAMMAD BURHAN</t>
  </si>
  <si>
    <t>1560703671461</t>
  </si>
  <si>
    <t>3401960214</t>
  </si>
  <si>
    <t>FAISAL KHAN</t>
  </si>
  <si>
    <t>ANWAR SHAH</t>
  </si>
  <si>
    <t>1560703588091</t>
  </si>
  <si>
    <t>mohallah Burhan Khail nawakali Nawakaly Mingora Swat</t>
  </si>
  <si>
    <t>3409889614</t>
  </si>
  <si>
    <t>AMIN ULLAH</t>
  </si>
  <si>
    <t>1560703768955</t>
  </si>
  <si>
    <t>Moh Shahid Abad Fizagat Mingora Swat</t>
  </si>
  <si>
    <t>3419412659</t>
  </si>
  <si>
    <t>MAAZ AHMAD</t>
  </si>
  <si>
    <t>SHAH BAKHT RAWAN</t>
  </si>
  <si>
    <t>1560703618569</t>
  </si>
  <si>
    <t>Mohalla Shahid Abad Fizagat Mingora Swat</t>
  </si>
  <si>
    <t>3449880081</t>
  </si>
  <si>
    <t>MOHAMMAD HASSAN</t>
  </si>
  <si>
    <t>SHAUKAT ALI</t>
  </si>
  <si>
    <t>1560221153033</t>
  </si>
  <si>
    <t>Mohallah Khona Gul Mingora Swat KPK</t>
  </si>
  <si>
    <t>3459459570</t>
  </si>
  <si>
    <t>WASEEM KHAN</t>
  </si>
  <si>
    <t>MUHAMMAD SALEEM KHAN</t>
  </si>
  <si>
    <t>1560703552513</t>
  </si>
  <si>
    <t>mohalla burhan khail nawakaly mingora swat</t>
  </si>
  <si>
    <t>3479442151</t>
  </si>
  <si>
    <t>IRFAN KHAN</t>
  </si>
  <si>
    <t>SULTANAT KHAN</t>
  </si>
  <si>
    <t>1560256182249</t>
  </si>
  <si>
    <t>Mohallah Sultan Abad Sultan Abad Road  Amir Khan Nawakaly Mingora Swat</t>
  </si>
  <si>
    <t>3193662020</t>
  </si>
  <si>
    <t>FAYAZ SAMI</t>
  </si>
  <si>
    <t>1560274441697</t>
  </si>
  <si>
    <t>nawakaly mingora swat kpk</t>
  </si>
  <si>
    <t>3412529143</t>
  </si>
  <si>
    <t>HAZRAT BILAL</t>
  </si>
  <si>
    <t>HAZRAT UMAR</t>
  </si>
  <si>
    <t>1560704008175</t>
  </si>
  <si>
    <t>Moh usman abad banr mingora swat</t>
  </si>
  <si>
    <t>3459191374</t>
  </si>
  <si>
    <t>BAKHT ROKHAN</t>
  </si>
  <si>
    <t>SAMAR KHAN</t>
  </si>
  <si>
    <t>1560231120557</t>
  </si>
  <si>
    <t>Muhallah tekadaran shahdara watkay mingora swat</t>
  </si>
  <si>
    <t>3485552838</t>
  </si>
  <si>
    <t>ABBAS WAHAB</t>
  </si>
  <si>
    <t>FAZAL WAHAB</t>
  </si>
  <si>
    <t>1560228467355</t>
  </si>
  <si>
    <t>Bagh Muhallah Teshsil Babozia District Swat</t>
  </si>
  <si>
    <t>3475606063</t>
  </si>
  <si>
    <t>NOUMAN</t>
  </si>
  <si>
    <t>FAZAL MAULA</t>
  </si>
  <si>
    <t>1560703515377</t>
  </si>
  <si>
    <t>Muhallah Shamia Shahdara Watky Mingora Swat</t>
  </si>
  <si>
    <t>3449621248</t>
  </si>
  <si>
    <t>SAYYED HAZRAT ALI</t>
  </si>
  <si>
    <t>ROSHAN ALI</t>
  </si>
  <si>
    <t>1560704040705</t>
  </si>
  <si>
    <t>3439075550</t>
  </si>
  <si>
    <t>FAROOQ JAMAL</t>
  </si>
  <si>
    <t>UMAR DAD</t>
  </si>
  <si>
    <t>1560274706315</t>
  </si>
  <si>
    <t>Jamal house mahla Usmanabad Barn Mingora Swat</t>
  </si>
  <si>
    <t>3469692956</t>
  </si>
  <si>
    <t>1560236704493</t>
  </si>
  <si>
    <t>mohallah rehman abad ahingaro dherai mingora swat</t>
  </si>
  <si>
    <t>3429235994</t>
  </si>
  <si>
    <t>IMRAN HASSAN KHAN</t>
  </si>
  <si>
    <t>FAZAL QADIR</t>
  </si>
  <si>
    <t>1560288464191</t>
  </si>
  <si>
    <t>Near khona gul mosque bagh mohallah Mingora swat</t>
  </si>
  <si>
    <t>3368692236</t>
  </si>
  <si>
    <t>SALMAN KHAN</t>
  </si>
  <si>
    <t>SHER ALI KHAN</t>
  </si>
  <si>
    <t>1560703896881</t>
  </si>
  <si>
    <t>Kanra baba nahar road shah dara watky</t>
  </si>
  <si>
    <t>3419135686</t>
  </si>
  <si>
    <t>MOHAMMAD WASEEM</t>
  </si>
  <si>
    <t>MOHAMMAD NAZIR</t>
  </si>
  <si>
    <t>1560703524841</t>
  </si>
  <si>
    <t>Burhan khail nawaykalay Mingora swat</t>
  </si>
  <si>
    <t>3441293734</t>
  </si>
  <si>
    <t>ANWAR ALI</t>
  </si>
  <si>
    <t>1560294474267</t>
  </si>
  <si>
    <t>zamarud kan mingora swat</t>
  </si>
  <si>
    <t>3452754600</t>
  </si>
  <si>
    <t>JAWAD KHAN</t>
  </si>
  <si>
    <t>MUHAMMAD SIRAJ</t>
  </si>
  <si>
    <t>1560259504035</t>
  </si>
  <si>
    <t>mohalla mirkhel nawakaly mingora swat</t>
  </si>
  <si>
    <t>3449504548</t>
  </si>
  <si>
    <t>JEAN SYED</t>
  </si>
  <si>
    <t>1560703804653</t>
  </si>
  <si>
    <t>Moh bismillah shahdara watkay mingora swat</t>
  </si>
  <si>
    <t>3400093803</t>
  </si>
  <si>
    <t>IJAZKHAN</t>
  </si>
  <si>
    <t>ABDURRAUF</t>
  </si>
  <si>
    <t>1560703405915</t>
  </si>
  <si>
    <t>Mohallah aien khan fizagat super store fizagat</t>
  </si>
  <si>
    <t>3444790774</t>
  </si>
  <si>
    <t>MUHAMMAD ARIF KHAN</t>
  </si>
  <si>
    <t>1560263326521</t>
  </si>
  <si>
    <t>Naway Kalay Langar Khel Mingora Swat</t>
  </si>
  <si>
    <t>3459454587</t>
  </si>
  <si>
    <t>NAVEED AKHTAR</t>
  </si>
  <si>
    <t>ABDUL GHAFFAR</t>
  </si>
  <si>
    <t>1560290767273</t>
  </si>
  <si>
    <t>mohalla ghani abad nawakaly mingora swat</t>
  </si>
  <si>
    <t>3414167271</t>
  </si>
  <si>
    <t>JAIFUR KHAN</t>
  </si>
  <si>
    <t>1560256172749</t>
  </si>
  <si>
    <t>Mohllah Sultan Abad Nawakaly Mingora Swat</t>
  </si>
  <si>
    <t>3439111388</t>
  </si>
  <si>
    <t>SARDAR ALAM</t>
  </si>
  <si>
    <t>SHAH DAWRAN</t>
  </si>
  <si>
    <t>1560703816025</t>
  </si>
  <si>
    <t>Mohallah Ghani Abad  Navekalay Mingora Swat</t>
  </si>
  <si>
    <t>3319204346</t>
  </si>
  <si>
    <t>HOMY SINGH</t>
  </si>
  <si>
    <t>SURINDER KUMAR SETHI</t>
  </si>
  <si>
    <t>1560202960305</t>
  </si>
  <si>
    <t>Shadhara Watkai Mingora Swat</t>
  </si>
  <si>
    <t>3359545929</t>
  </si>
  <si>
    <t>FAWAD UR RAHMAN</t>
  </si>
  <si>
    <t>1560704116053</t>
  </si>
  <si>
    <t>fizagat swat</t>
  </si>
  <si>
    <t>3499082153</t>
  </si>
  <si>
    <t>SHOAIB AKHTAR</t>
  </si>
  <si>
    <t>GUL BAHADAR</t>
  </si>
  <si>
    <t>1560274345463</t>
  </si>
  <si>
    <t>Swat mingor nawakaley</t>
  </si>
  <si>
    <t>3038763600</t>
  </si>
  <si>
    <t>SHAKIL</t>
  </si>
  <si>
    <t>1560203738901</t>
  </si>
  <si>
    <t>Ahingaro dherai yousaf Abad Mingora swat</t>
  </si>
  <si>
    <t>3485517797</t>
  </si>
  <si>
    <t>SHABIR AHMAD</t>
  </si>
  <si>
    <t>AMANULLAH KHAN</t>
  </si>
  <si>
    <t>1560703769743</t>
  </si>
  <si>
    <t>Mohalla S D O shahdara watkey mingora swat</t>
  </si>
  <si>
    <t>3059615070</t>
  </si>
  <si>
    <t>WASEEM ULLAH</t>
  </si>
  <si>
    <t>INAM ULLAH</t>
  </si>
  <si>
    <t>1560219973041</t>
  </si>
  <si>
    <t>Mohalla dawlat khail nawakaly mingora</t>
  </si>
  <si>
    <t>3469404187</t>
  </si>
  <si>
    <t>UMAIR KHAN</t>
  </si>
  <si>
    <t>FAZLI SUBHAN</t>
  </si>
  <si>
    <t>1560235731987</t>
  </si>
  <si>
    <t>Near police line by pass chowak nawa kalay mingora swat</t>
  </si>
  <si>
    <t>3408869854</t>
  </si>
  <si>
    <t>S.No</t>
  </si>
  <si>
    <t>DOB</t>
  </si>
  <si>
    <t>shifted to ahingaro dherai</t>
  </si>
  <si>
    <t>SAIDU SHARIF</t>
  </si>
  <si>
    <t>ASAD IQBAL</t>
  </si>
  <si>
    <t>ARSHAD ALI</t>
  </si>
  <si>
    <t>1560703582403</t>
  </si>
  <si>
    <t>Near Ayesha Masjid Ogday TakhtaBand Swat KPK</t>
  </si>
  <si>
    <t>3125569320</t>
  </si>
  <si>
    <t>shifted from saidu sharif</t>
  </si>
  <si>
    <t>M.Phil  examination 14.4.2022</t>
  </si>
  <si>
    <t>3rd TENTATIVE MERIT LIST OF PST MALE 2022 UNION COUNCIL NAWE KALY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</si>
</sst>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Fill="1" applyBorder="1" applyAlignment="1">
      <alignment wrapText="1"/>
    </xf>
    <xf numFmtId="0" fontId="0" fillId="0" borderId="1" xfId="0" applyFill="1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Q4402"/>
  <sheetViews>
    <sheetView tabSelected="1" view="pageBreakPreview" zoomScale="60" zoomScaleNormal="100" workbookViewId="0">
      <selection activeCell="AG7" sqref="AG7"/>
    </sheetView>
  </sheetViews>
  <sheetFormatPr defaultRowHeight="15.75" x14ac:dyDescent="0.25"/>
  <cols>
    <col min="1" max="1" width="6.125" style="30" customWidth="1"/>
    <col min="2" max="2" width="5.25" style="30" customWidth="1"/>
    <col min="3" max="3" width="4.5" style="30" bestFit="1" customWidth="1"/>
    <col min="4" max="4" width="6.5" style="32" customWidth="1"/>
    <col min="5" max="5" width="9.375" style="33" customWidth="1"/>
    <col min="6" max="6" width="8.125" style="34" customWidth="1"/>
    <col min="7" max="7" width="10.875" style="34" customWidth="1"/>
    <col min="8" max="8" width="14.62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4.2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3" x14ac:dyDescent="0.25">
      <c r="C1" s="52" t="s">
        <v>456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</row>
    <row r="2" spans="1:43" customFormat="1" ht="15.75" customHeight="1" x14ac:dyDescent="0.25">
      <c r="A2" s="50" t="s">
        <v>445</v>
      </c>
      <c r="B2" s="50"/>
      <c r="C2" s="51"/>
      <c r="D2" s="49" t="s">
        <v>0</v>
      </c>
      <c r="E2" s="57" t="s">
        <v>1</v>
      </c>
      <c r="F2" s="49" t="s">
        <v>2</v>
      </c>
      <c r="G2" s="49" t="s">
        <v>3</v>
      </c>
      <c r="H2" s="46" t="s">
        <v>446</v>
      </c>
      <c r="I2" s="58" t="s">
        <v>4</v>
      </c>
      <c r="J2" s="48" t="s">
        <v>5</v>
      </c>
      <c r="K2" s="48" t="s">
        <v>6</v>
      </c>
      <c r="L2" s="49" t="s">
        <v>7</v>
      </c>
      <c r="M2" s="45" t="s">
        <v>8</v>
      </c>
      <c r="N2" s="45"/>
      <c r="O2" s="45"/>
      <c r="P2" s="45" t="s">
        <v>9</v>
      </c>
      <c r="Q2" s="45"/>
      <c r="R2" s="45"/>
      <c r="S2" s="45" t="s">
        <v>10</v>
      </c>
      <c r="T2" s="45"/>
      <c r="U2" s="45"/>
      <c r="V2" s="45" t="s">
        <v>11</v>
      </c>
      <c r="W2" s="45"/>
      <c r="X2" s="45"/>
      <c r="Y2" s="45" t="s">
        <v>12</v>
      </c>
      <c r="Z2" s="45"/>
      <c r="AA2" s="45"/>
      <c r="AB2" s="45" t="s">
        <v>13</v>
      </c>
      <c r="AC2" s="45"/>
      <c r="AD2" s="45"/>
      <c r="AE2" s="45" t="s">
        <v>14</v>
      </c>
      <c r="AF2" s="45"/>
      <c r="AG2" s="45"/>
      <c r="AH2" s="45" t="s">
        <v>15</v>
      </c>
      <c r="AI2" s="45"/>
      <c r="AJ2" s="45"/>
      <c r="AK2" s="45" t="s">
        <v>16</v>
      </c>
      <c r="AL2" s="45"/>
      <c r="AM2" s="45"/>
      <c r="AN2" s="56" t="s">
        <v>17</v>
      </c>
      <c r="AO2" s="53" t="s">
        <v>18</v>
      </c>
      <c r="AP2" s="54" t="s">
        <v>19</v>
      </c>
    </row>
    <row r="3" spans="1:43" customFormat="1" ht="45" x14ac:dyDescent="0.25">
      <c r="A3" s="50"/>
      <c r="B3" s="50"/>
      <c r="C3" s="51"/>
      <c r="D3" s="49"/>
      <c r="E3" s="57"/>
      <c r="F3" s="49"/>
      <c r="G3" s="49"/>
      <c r="H3" s="47"/>
      <c r="I3" s="59"/>
      <c r="J3" s="48"/>
      <c r="K3" s="48"/>
      <c r="L3" s="49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6"/>
      <c r="AO3" s="53"/>
      <c r="AP3" s="55"/>
    </row>
    <row r="4" spans="1:43" customFormat="1" ht="47.25" x14ac:dyDescent="0.25">
      <c r="A4">
        <v>1</v>
      </c>
      <c r="B4">
        <v>1</v>
      </c>
      <c r="C4" s="38">
        <v>9</v>
      </c>
      <c r="D4" s="3" t="s">
        <v>23</v>
      </c>
      <c r="E4" s="4">
        <v>382772</v>
      </c>
      <c r="F4" s="5" t="s">
        <v>67</v>
      </c>
      <c r="G4" s="5" t="s">
        <v>68</v>
      </c>
      <c r="H4" s="39">
        <v>36236</v>
      </c>
      <c r="I4" s="6" t="s">
        <v>69</v>
      </c>
      <c r="J4" s="7" t="s">
        <v>27</v>
      </c>
      <c r="K4" s="8" t="s">
        <v>28</v>
      </c>
      <c r="L4" s="9">
        <v>64</v>
      </c>
      <c r="M4" s="10">
        <v>878</v>
      </c>
      <c r="N4" s="10">
        <v>1100</v>
      </c>
      <c r="O4" s="11">
        <f>M4*20/N4</f>
        <v>15.963636363636363</v>
      </c>
      <c r="P4" s="10">
        <v>751</v>
      </c>
      <c r="Q4" s="10">
        <v>1100</v>
      </c>
      <c r="R4" s="11">
        <f>P4*20/Q4</f>
        <v>13.654545454545454</v>
      </c>
      <c r="S4" s="10" t="s">
        <v>29</v>
      </c>
      <c r="T4" s="10" t="s">
        <v>29</v>
      </c>
      <c r="U4" s="11">
        <v>0</v>
      </c>
      <c r="V4" s="10">
        <v>3726</v>
      </c>
      <c r="W4" s="10">
        <v>4200</v>
      </c>
      <c r="X4" s="12">
        <v>35.479999999999997</v>
      </c>
      <c r="Y4" s="10"/>
      <c r="Z4" s="10"/>
      <c r="AA4" s="12"/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129.09818181818181</v>
      </c>
      <c r="AO4" s="15" t="s">
        <v>70</v>
      </c>
      <c r="AP4" s="16" t="s">
        <v>71</v>
      </c>
    </row>
    <row r="5" spans="1:43" customFormat="1" ht="78.75" x14ac:dyDescent="0.25">
      <c r="A5">
        <v>2</v>
      </c>
      <c r="B5">
        <v>2</v>
      </c>
      <c r="C5" s="38">
        <v>24</v>
      </c>
      <c r="D5" s="3" t="s">
        <v>23</v>
      </c>
      <c r="E5" s="4">
        <v>382925</v>
      </c>
      <c r="F5" s="5" t="s">
        <v>142</v>
      </c>
      <c r="G5" s="5" t="s">
        <v>143</v>
      </c>
      <c r="H5" s="39">
        <v>35582</v>
      </c>
      <c r="I5" s="6" t="s">
        <v>144</v>
      </c>
      <c r="J5" s="7" t="s">
        <v>27</v>
      </c>
      <c r="K5" s="8" t="s">
        <v>28</v>
      </c>
      <c r="L5" s="9">
        <v>68</v>
      </c>
      <c r="M5" s="10">
        <v>891</v>
      </c>
      <c r="N5" s="10">
        <v>1100</v>
      </c>
      <c r="O5" s="11">
        <f>M5*20/N5</f>
        <v>16.2</v>
      </c>
      <c r="P5" s="10">
        <v>827</v>
      </c>
      <c r="Q5" s="10">
        <v>1100</v>
      </c>
      <c r="R5" s="11">
        <f>P5*20/Q5</f>
        <v>15.036363636363637</v>
      </c>
      <c r="S5" s="10" t="s">
        <v>29</v>
      </c>
      <c r="T5" s="10" t="s">
        <v>29</v>
      </c>
      <c r="U5" s="11">
        <v>0</v>
      </c>
      <c r="V5" s="10">
        <v>3138</v>
      </c>
      <c r="W5" s="10">
        <v>4400</v>
      </c>
      <c r="X5" s="11">
        <v>28.48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14">
        <f>L5+O5+R5+U5+X5+AA5+AD5+AG5+AJ5+AM5</f>
        <v>127.71636363636364</v>
      </c>
      <c r="AO5" s="15" t="s">
        <v>145</v>
      </c>
      <c r="AP5" s="16" t="s">
        <v>146</v>
      </c>
    </row>
    <row r="6" spans="1:43" customFormat="1" ht="63" x14ac:dyDescent="0.25">
      <c r="A6">
        <v>3</v>
      </c>
      <c r="B6">
        <v>3</v>
      </c>
      <c r="C6" s="38">
        <v>31</v>
      </c>
      <c r="D6" s="3" t="s">
        <v>23</v>
      </c>
      <c r="E6" s="4">
        <v>365442</v>
      </c>
      <c r="F6" s="5" t="s">
        <v>176</v>
      </c>
      <c r="G6" s="5" t="s">
        <v>177</v>
      </c>
      <c r="H6" s="39">
        <v>33299</v>
      </c>
      <c r="I6" s="6" t="s">
        <v>178</v>
      </c>
      <c r="J6" s="7" t="s">
        <v>27</v>
      </c>
      <c r="K6" s="8" t="s">
        <v>28</v>
      </c>
      <c r="L6" s="9">
        <v>64</v>
      </c>
      <c r="M6" s="10">
        <v>722</v>
      </c>
      <c r="N6" s="10">
        <v>900</v>
      </c>
      <c r="O6" s="11">
        <f>M6*20/N6</f>
        <v>16.044444444444444</v>
      </c>
      <c r="P6" s="10">
        <v>846</v>
      </c>
      <c r="Q6" s="10">
        <v>1100</v>
      </c>
      <c r="R6" s="11">
        <f>P6*20/Q6</f>
        <v>15.381818181818181</v>
      </c>
      <c r="S6" s="10" t="s">
        <v>29</v>
      </c>
      <c r="T6" s="10" t="s">
        <v>29</v>
      </c>
      <c r="U6" s="11">
        <v>0</v>
      </c>
      <c r="V6" s="10">
        <v>3092</v>
      </c>
      <c r="W6" s="10">
        <v>4000</v>
      </c>
      <c r="X6" s="11">
        <v>30.92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14">
        <f>L6+O6+R6+U6+X6+AA6+AD6+AG6+AJ6+AM6</f>
        <v>126.34626262626263</v>
      </c>
      <c r="AO6" s="15" t="s">
        <v>179</v>
      </c>
      <c r="AP6" s="16" t="s">
        <v>180</v>
      </c>
    </row>
    <row r="7" spans="1:43" customFormat="1" ht="47.25" x14ac:dyDescent="0.25">
      <c r="A7">
        <v>4</v>
      </c>
      <c r="B7">
        <v>4</v>
      </c>
      <c r="C7" s="38">
        <v>37</v>
      </c>
      <c r="D7" s="3" t="s">
        <v>23</v>
      </c>
      <c r="E7" s="4">
        <v>382518</v>
      </c>
      <c r="F7" s="5" t="s">
        <v>206</v>
      </c>
      <c r="G7" s="5" t="s">
        <v>207</v>
      </c>
      <c r="H7" s="39">
        <v>33921</v>
      </c>
      <c r="I7" s="6" t="s">
        <v>208</v>
      </c>
      <c r="J7" s="7" t="s">
        <v>27</v>
      </c>
      <c r="K7" s="8" t="s">
        <v>28</v>
      </c>
      <c r="L7" s="9">
        <v>59</v>
      </c>
      <c r="M7" s="10">
        <v>844</v>
      </c>
      <c r="N7" s="10">
        <v>1050</v>
      </c>
      <c r="O7" s="11">
        <f>M7*20/N7</f>
        <v>16.076190476190476</v>
      </c>
      <c r="P7" s="10">
        <v>854</v>
      </c>
      <c r="Q7" s="10">
        <v>1100</v>
      </c>
      <c r="R7" s="11">
        <f>P7*20/Q7</f>
        <v>15.527272727272727</v>
      </c>
      <c r="S7" s="10" t="s">
        <v>29</v>
      </c>
      <c r="T7" s="10" t="s">
        <v>29</v>
      </c>
      <c r="U7" s="11">
        <v>0</v>
      </c>
      <c r="V7" s="10">
        <v>69.430000000000007</v>
      </c>
      <c r="W7" s="10">
        <v>100</v>
      </c>
      <c r="X7" s="11">
        <v>27.7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14">
        <f>L7+O7+R7+U7+X7+AA7+AD7+AG7+AJ7+AM7</f>
        <v>118.30346320346321</v>
      </c>
      <c r="AO7" s="15" t="s">
        <v>209</v>
      </c>
      <c r="AP7" s="16" t="s">
        <v>210</v>
      </c>
    </row>
    <row r="8" spans="1:43" customFormat="1" ht="47.25" x14ac:dyDescent="0.25">
      <c r="A8">
        <v>5</v>
      </c>
      <c r="B8">
        <v>5</v>
      </c>
      <c r="C8" s="38">
        <v>23</v>
      </c>
      <c r="D8" s="3" t="s">
        <v>23</v>
      </c>
      <c r="E8" s="4">
        <v>357264</v>
      </c>
      <c r="F8" s="5" t="s">
        <v>137</v>
      </c>
      <c r="G8" s="5" t="s">
        <v>138</v>
      </c>
      <c r="H8" s="39">
        <v>32635</v>
      </c>
      <c r="I8" s="6" t="s">
        <v>139</v>
      </c>
      <c r="J8" s="7" t="s">
        <v>27</v>
      </c>
      <c r="K8" s="8" t="s">
        <v>28</v>
      </c>
      <c r="L8" s="9">
        <v>61</v>
      </c>
      <c r="M8" s="10">
        <v>639</v>
      </c>
      <c r="N8" s="10">
        <v>1050</v>
      </c>
      <c r="O8" s="11">
        <f>M8*20/N8</f>
        <v>12.171428571428571</v>
      </c>
      <c r="P8" s="10">
        <v>805</v>
      </c>
      <c r="Q8" s="10">
        <v>1100</v>
      </c>
      <c r="R8" s="11">
        <f>P8*20/Q8</f>
        <v>14.636363636363637</v>
      </c>
      <c r="S8" s="10" t="s">
        <v>29</v>
      </c>
      <c r="T8" s="10" t="s">
        <v>29</v>
      </c>
      <c r="U8" s="11">
        <v>0</v>
      </c>
      <c r="V8" s="10">
        <v>2856</v>
      </c>
      <c r="W8" s="10">
        <v>4350</v>
      </c>
      <c r="X8" s="11">
        <v>26.26</v>
      </c>
      <c r="Y8" s="10"/>
      <c r="Z8" s="10"/>
      <c r="AA8" s="12"/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>
        <v>950</v>
      </c>
      <c r="AI8" s="10">
        <v>1200</v>
      </c>
      <c r="AJ8" s="13">
        <v>3.95</v>
      </c>
      <c r="AK8" s="10" t="s">
        <v>29</v>
      </c>
      <c r="AL8" s="10" t="s">
        <v>29</v>
      </c>
      <c r="AM8" s="13">
        <v>0</v>
      </c>
      <c r="AN8" s="14">
        <f>L8+O8+R8+U8+X8+AA8+AD8+AG8+AJ8+AM8</f>
        <v>118.01779220779223</v>
      </c>
      <c r="AO8" s="15" t="s">
        <v>140</v>
      </c>
      <c r="AP8" s="16" t="s">
        <v>141</v>
      </c>
    </row>
    <row r="9" spans="1:43" customFormat="1" ht="47.25" x14ac:dyDescent="0.25">
      <c r="A9">
        <v>6</v>
      </c>
      <c r="B9">
        <v>6</v>
      </c>
      <c r="C9" s="38">
        <v>48</v>
      </c>
      <c r="D9" s="3" t="s">
        <v>23</v>
      </c>
      <c r="E9" s="4">
        <v>380184</v>
      </c>
      <c r="F9" s="5" t="s">
        <v>259</v>
      </c>
      <c r="G9" s="5" t="s">
        <v>260</v>
      </c>
      <c r="H9" s="39">
        <v>34737</v>
      </c>
      <c r="I9" s="6" t="s">
        <v>261</v>
      </c>
      <c r="J9" s="7" t="s">
        <v>27</v>
      </c>
      <c r="K9" s="8" t="s">
        <v>28</v>
      </c>
      <c r="L9" s="9">
        <v>56</v>
      </c>
      <c r="M9" s="10">
        <v>736</v>
      </c>
      <c r="N9" s="10">
        <v>1050</v>
      </c>
      <c r="O9" s="11">
        <f>M9*20/N9</f>
        <v>14.019047619047619</v>
      </c>
      <c r="P9" s="10">
        <v>777</v>
      </c>
      <c r="Q9" s="10">
        <v>1100</v>
      </c>
      <c r="R9" s="11">
        <f>P9*20/Q9</f>
        <v>14.127272727272727</v>
      </c>
      <c r="S9" s="10" t="s">
        <v>29</v>
      </c>
      <c r="T9" s="10" t="s">
        <v>29</v>
      </c>
      <c r="U9" s="11">
        <v>0</v>
      </c>
      <c r="V9" s="10">
        <v>3911</v>
      </c>
      <c r="W9" s="10">
        <v>4300</v>
      </c>
      <c r="X9" s="11">
        <v>33.299999999999997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14">
        <f>L9+O9+R9+U9+X9+AA9+AD9+AG9+AJ9+AM9</f>
        <v>117.44632034632035</v>
      </c>
      <c r="AO9" s="15" t="s">
        <v>262</v>
      </c>
      <c r="AP9" s="16" t="s">
        <v>263</v>
      </c>
    </row>
    <row r="10" spans="1:43" customFormat="1" ht="47.25" x14ac:dyDescent="0.25">
      <c r="A10">
        <v>7</v>
      </c>
      <c r="B10">
        <v>7</v>
      </c>
      <c r="C10" s="38">
        <v>42</v>
      </c>
      <c r="D10" s="3" t="s">
        <v>23</v>
      </c>
      <c r="E10" s="4">
        <v>367348</v>
      </c>
      <c r="F10" s="5" t="s">
        <v>231</v>
      </c>
      <c r="G10" s="5" t="s">
        <v>232</v>
      </c>
      <c r="H10" s="39">
        <v>34038</v>
      </c>
      <c r="I10" s="6" t="s">
        <v>233</v>
      </c>
      <c r="J10" s="7" t="s">
        <v>27</v>
      </c>
      <c r="K10" s="8" t="s">
        <v>28</v>
      </c>
      <c r="L10" s="9">
        <v>56</v>
      </c>
      <c r="M10" s="10">
        <v>742</v>
      </c>
      <c r="N10" s="10">
        <v>1050</v>
      </c>
      <c r="O10" s="11">
        <f>M10*20/N10</f>
        <v>14.133333333333333</v>
      </c>
      <c r="P10" s="10">
        <v>718</v>
      </c>
      <c r="Q10" s="10">
        <v>1100</v>
      </c>
      <c r="R10" s="11">
        <f>P10*20/Q10</f>
        <v>13.054545454545455</v>
      </c>
      <c r="S10" s="10" t="s">
        <v>29</v>
      </c>
      <c r="T10" s="10" t="s">
        <v>29</v>
      </c>
      <c r="U10" s="11">
        <v>0</v>
      </c>
      <c r="V10" s="10">
        <v>3299</v>
      </c>
      <c r="W10" s="10">
        <v>4400</v>
      </c>
      <c r="X10" s="11">
        <v>29.98</v>
      </c>
      <c r="Y10" s="10" t="s">
        <v>29</v>
      </c>
      <c r="Z10" s="10" t="s">
        <v>29</v>
      </c>
      <c r="AA10" s="12">
        <v>0</v>
      </c>
      <c r="AB10" s="10">
        <v>1245</v>
      </c>
      <c r="AC10" s="10">
        <v>1800</v>
      </c>
      <c r="AD10" s="11">
        <f>AB10*5/AC10</f>
        <v>3.4583333333333335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116.62621212121212</v>
      </c>
      <c r="AO10" s="15" t="s">
        <v>234</v>
      </c>
      <c r="AP10" s="16" t="s">
        <v>235</v>
      </c>
    </row>
    <row r="11" spans="1:43" customFormat="1" ht="47.25" x14ac:dyDescent="0.25">
      <c r="A11">
        <v>8</v>
      </c>
      <c r="B11">
        <v>8</v>
      </c>
      <c r="C11" s="38">
        <v>44</v>
      </c>
      <c r="D11" s="3" t="s">
        <v>23</v>
      </c>
      <c r="E11" s="4">
        <v>366165</v>
      </c>
      <c r="F11" s="5" t="s">
        <v>241</v>
      </c>
      <c r="G11" s="5" t="s">
        <v>242</v>
      </c>
      <c r="H11" s="39">
        <v>35530</v>
      </c>
      <c r="I11" s="6" t="s">
        <v>243</v>
      </c>
      <c r="J11" s="7" t="s">
        <v>27</v>
      </c>
      <c r="K11" s="8" t="s">
        <v>28</v>
      </c>
      <c r="L11" s="9">
        <v>51</v>
      </c>
      <c r="M11" s="10">
        <v>850</v>
      </c>
      <c r="N11" s="10">
        <v>1050</v>
      </c>
      <c r="O11" s="11">
        <f>M11*20/N11</f>
        <v>16.19047619047619</v>
      </c>
      <c r="P11" s="10">
        <v>856</v>
      </c>
      <c r="Q11" s="10">
        <v>1100</v>
      </c>
      <c r="R11" s="11">
        <f>P11*20/Q11</f>
        <v>15.563636363636364</v>
      </c>
      <c r="S11" s="10" t="s">
        <v>29</v>
      </c>
      <c r="T11" s="10" t="s">
        <v>29</v>
      </c>
      <c r="U11" s="11">
        <v>0</v>
      </c>
      <c r="V11" s="10">
        <v>3291</v>
      </c>
      <c r="W11" s="10">
        <v>4400</v>
      </c>
      <c r="X11" s="11">
        <v>29.91</v>
      </c>
      <c r="Y11" s="10"/>
      <c r="Z11" s="10"/>
      <c r="AA11" s="12"/>
      <c r="AB11" s="10">
        <v>1305</v>
      </c>
      <c r="AC11" s="10">
        <v>1800</v>
      </c>
      <c r="AD11" s="11">
        <f>AB11*5/AC11</f>
        <v>3.625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116.28911255411255</v>
      </c>
      <c r="AO11" s="15" t="s">
        <v>244</v>
      </c>
      <c r="AP11" s="16" t="s">
        <v>245</v>
      </c>
    </row>
    <row r="12" spans="1:43" customFormat="1" ht="94.5" x14ac:dyDescent="0.25">
      <c r="A12">
        <v>9</v>
      </c>
      <c r="B12">
        <v>9</v>
      </c>
      <c r="C12" s="38">
        <v>2</v>
      </c>
      <c r="D12" s="3" t="s">
        <v>23</v>
      </c>
      <c r="E12" s="4">
        <v>366200</v>
      </c>
      <c r="F12" s="5" t="s">
        <v>32</v>
      </c>
      <c r="G12" s="5" t="s">
        <v>33</v>
      </c>
      <c r="H12" s="39">
        <v>32730</v>
      </c>
      <c r="I12" s="6" t="s">
        <v>34</v>
      </c>
      <c r="J12" s="7" t="s">
        <v>27</v>
      </c>
      <c r="K12" s="8" t="s">
        <v>28</v>
      </c>
      <c r="L12" s="9">
        <v>55</v>
      </c>
      <c r="M12" s="10">
        <v>787</v>
      </c>
      <c r="N12" s="10">
        <v>1050</v>
      </c>
      <c r="O12" s="11">
        <f>M12*20/N12</f>
        <v>14.990476190476191</v>
      </c>
      <c r="P12" s="10">
        <v>826</v>
      </c>
      <c r="Q12" s="10">
        <v>1100</v>
      </c>
      <c r="R12" s="11">
        <f>P12*20/Q12</f>
        <v>15.018181818181818</v>
      </c>
      <c r="S12" s="10" t="s">
        <v>29</v>
      </c>
      <c r="T12" s="10" t="s">
        <v>29</v>
      </c>
      <c r="U12" s="11">
        <v>0</v>
      </c>
      <c r="V12" s="10">
        <v>3674</v>
      </c>
      <c r="W12" s="10">
        <v>4700</v>
      </c>
      <c r="X12" s="11">
        <f>V12*40/W12</f>
        <v>31.26808510638298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116.27674311504099</v>
      </c>
      <c r="AO12" s="15" t="s">
        <v>35</v>
      </c>
      <c r="AP12" s="16" t="s">
        <v>36</v>
      </c>
    </row>
    <row r="13" spans="1:43" customFormat="1" ht="47.25" x14ac:dyDescent="0.25">
      <c r="A13">
        <v>10</v>
      </c>
      <c r="B13">
        <v>10</v>
      </c>
      <c r="C13" s="38">
        <v>54</v>
      </c>
      <c r="D13" s="3" t="s">
        <v>23</v>
      </c>
      <c r="E13" s="4">
        <v>382923</v>
      </c>
      <c r="F13" s="5" t="s">
        <v>288</v>
      </c>
      <c r="G13" s="5" t="s">
        <v>289</v>
      </c>
      <c r="H13" s="39">
        <v>35916</v>
      </c>
      <c r="I13" s="6" t="s">
        <v>290</v>
      </c>
      <c r="J13" s="7" t="s">
        <v>27</v>
      </c>
      <c r="K13" s="8" t="s">
        <v>28</v>
      </c>
      <c r="L13" s="9">
        <v>52</v>
      </c>
      <c r="M13" s="10">
        <v>884</v>
      </c>
      <c r="N13" s="10">
        <v>1100</v>
      </c>
      <c r="O13" s="11">
        <f>M13*20/N13</f>
        <v>16.072727272727274</v>
      </c>
      <c r="P13" s="10">
        <v>749</v>
      </c>
      <c r="Q13" s="10">
        <v>1100</v>
      </c>
      <c r="R13" s="11">
        <f>P13*20/Q13</f>
        <v>13.618181818181819</v>
      </c>
      <c r="S13" s="10" t="s">
        <v>29</v>
      </c>
      <c r="T13" s="10" t="s">
        <v>29</v>
      </c>
      <c r="U13" s="11">
        <v>0</v>
      </c>
      <c r="V13" s="10">
        <v>3629</v>
      </c>
      <c r="W13" s="10">
        <v>4400</v>
      </c>
      <c r="X13" s="11">
        <v>33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114.6909090909091</v>
      </c>
      <c r="AO13" s="15" t="s">
        <v>291</v>
      </c>
      <c r="AP13" s="16" t="s">
        <v>292</v>
      </c>
    </row>
    <row r="14" spans="1:43" customFormat="1" ht="47.25" x14ac:dyDescent="0.25">
      <c r="A14">
        <v>11</v>
      </c>
      <c r="B14">
        <v>11</v>
      </c>
      <c r="C14" s="38">
        <v>53</v>
      </c>
      <c r="D14" s="3" t="s">
        <v>23</v>
      </c>
      <c r="E14" s="4">
        <v>382664</v>
      </c>
      <c r="F14" s="5" t="s">
        <v>283</v>
      </c>
      <c r="G14" s="5" t="s">
        <v>284</v>
      </c>
      <c r="H14" s="39">
        <v>34861</v>
      </c>
      <c r="I14" s="6" t="s">
        <v>285</v>
      </c>
      <c r="J14" s="7" t="s">
        <v>27</v>
      </c>
      <c r="K14" s="8" t="s">
        <v>28</v>
      </c>
      <c r="L14" s="9">
        <v>50</v>
      </c>
      <c r="M14" s="10">
        <v>601</v>
      </c>
      <c r="N14" s="10">
        <v>850</v>
      </c>
      <c r="O14" s="11">
        <f>M14*20/N14</f>
        <v>14.141176470588235</v>
      </c>
      <c r="P14" s="10">
        <v>634</v>
      </c>
      <c r="Q14" s="10">
        <v>1100</v>
      </c>
      <c r="R14" s="11">
        <f>P14*20/Q14</f>
        <v>11.527272727272727</v>
      </c>
      <c r="S14" s="10" t="s">
        <v>29</v>
      </c>
      <c r="T14" s="10" t="s">
        <v>29</v>
      </c>
      <c r="U14" s="11">
        <v>0</v>
      </c>
      <c r="V14" s="10">
        <v>3338</v>
      </c>
      <c r="W14" s="10">
        <v>4200</v>
      </c>
      <c r="X14" s="11">
        <v>31.79</v>
      </c>
      <c r="Y14" s="10" t="s">
        <v>29</v>
      </c>
      <c r="Z14" s="10" t="s">
        <v>29</v>
      </c>
      <c r="AA14" s="12">
        <v>0</v>
      </c>
      <c r="AB14" s="10">
        <v>1279</v>
      </c>
      <c r="AC14" s="10">
        <v>1800</v>
      </c>
      <c r="AD14" s="11">
        <f>AB14*5/AC14</f>
        <v>3.5527777777777776</v>
      </c>
      <c r="AE14" s="10">
        <v>855</v>
      </c>
      <c r="AF14" s="10">
        <v>1200</v>
      </c>
      <c r="AG14" s="13">
        <f>AE14*5/AF14</f>
        <v>3.5625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114.57372697563875</v>
      </c>
      <c r="AO14" s="15" t="s">
        <v>286</v>
      </c>
      <c r="AP14" s="16" t="s">
        <v>287</v>
      </c>
    </row>
    <row r="15" spans="1:43" customFormat="1" ht="60" x14ac:dyDescent="0.25">
      <c r="A15">
        <v>12</v>
      </c>
      <c r="B15">
        <v>12</v>
      </c>
      <c r="C15" s="38">
        <v>4</v>
      </c>
      <c r="D15" s="3" t="s">
        <v>23</v>
      </c>
      <c r="E15" s="4">
        <v>365358</v>
      </c>
      <c r="F15" s="5" t="s">
        <v>42</v>
      </c>
      <c r="G15" s="5" t="s">
        <v>43</v>
      </c>
      <c r="H15" s="39">
        <v>33970</v>
      </c>
      <c r="I15" s="6" t="s">
        <v>44</v>
      </c>
      <c r="J15" s="7" t="s">
        <v>27</v>
      </c>
      <c r="K15" s="8" t="s">
        <v>28</v>
      </c>
      <c r="L15" s="9">
        <v>54</v>
      </c>
      <c r="M15" s="10">
        <v>820</v>
      </c>
      <c r="N15" s="10">
        <v>1050</v>
      </c>
      <c r="O15" s="11">
        <f>M15*20/N15</f>
        <v>15.619047619047619</v>
      </c>
      <c r="P15" s="10">
        <v>809</v>
      </c>
      <c r="Q15" s="10">
        <v>1100</v>
      </c>
      <c r="R15" s="11">
        <f>P15*20/Q15</f>
        <v>14.709090909090909</v>
      </c>
      <c r="S15" s="10">
        <v>281</v>
      </c>
      <c r="T15" s="10">
        <v>550</v>
      </c>
      <c r="U15" s="11">
        <f>S15*20/T15</f>
        <v>10.218181818181819</v>
      </c>
      <c r="V15" s="10" t="s">
        <v>29</v>
      </c>
      <c r="W15" s="10" t="s">
        <v>29</v>
      </c>
      <c r="X15" s="11">
        <v>0</v>
      </c>
      <c r="Y15" s="10">
        <v>1301</v>
      </c>
      <c r="Z15" s="10">
        <v>2000</v>
      </c>
      <c r="AA15" s="12">
        <f>Y15*20/Z15</f>
        <v>13.01</v>
      </c>
      <c r="AB15" s="10">
        <v>617</v>
      </c>
      <c r="AC15" s="10">
        <v>900</v>
      </c>
      <c r="AD15" s="11">
        <f>AB15*5/AC15</f>
        <v>3.4277777777777776</v>
      </c>
      <c r="AE15" s="10">
        <v>818</v>
      </c>
      <c r="AF15" s="10">
        <v>1200</v>
      </c>
      <c r="AG15" s="13">
        <f>AE15*5/AF15</f>
        <v>3.4083333333333332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114.39243145743146</v>
      </c>
      <c r="AO15" s="15" t="s">
        <v>45</v>
      </c>
      <c r="AP15" s="16" t="s">
        <v>46</v>
      </c>
    </row>
    <row r="16" spans="1:43" customFormat="1" ht="47.25" x14ac:dyDescent="0.25">
      <c r="A16">
        <v>13</v>
      </c>
      <c r="B16">
        <v>13</v>
      </c>
      <c r="C16" s="38">
        <v>51</v>
      </c>
      <c r="D16" s="3" t="s">
        <v>23</v>
      </c>
      <c r="E16" s="4">
        <v>382613</v>
      </c>
      <c r="F16" s="5" t="s">
        <v>274</v>
      </c>
      <c r="G16" s="5" t="s">
        <v>270</v>
      </c>
      <c r="H16" s="39">
        <v>34700</v>
      </c>
      <c r="I16" s="6" t="s">
        <v>275</v>
      </c>
      <c r="J16" s="7" t="s">
        <v>27</v>
      </c>
      <c r="K16" s="8" t="s">
        <v>28</v>
      </c>
      <c r="L16" s="9">
        <v>48</v>
      </c>
      <c r="M16" s="10">
        <v>816</v>
      </c>
      <c r="N16" s="10">
        <v>1050</v>
      </c>
      <c r="O16" s="11">
        <f>M16*20/N16</f>
        <v>15.542857142857143</v>
      </c>
      <c r="P16" s="10">
        <v>884</v>
      </c>
      <c r="Q16" s="10">
        <v>1100</v>
      </c>
      <c r="R16" s="11">
        <f>P16*20/Q16</f>
        <v>16.072727272727274</v>
      </c>
      <c r="S16" s="10" t="s">
        <v>29</v>
      </c>
      <c r="T16" s="10" t="s">
        <v>29</v>
      </c>
      <c r="U16" s="11">
        <v>0</v>
      </c>
      <c r="V16" s="10">
        <v>3246</v>
      </c>
      <c r="W16" s="10">
        <v>4200</v>
      </c>
      <c r="X16" s="11">
        <v>30.91</v>
      </c>
      <c r="Y16" s="10" t="s">
        <v>29</v>
      </c>
      <c r="Z16" s="10" t="s">
        <v>29</v>
      </c>
      <c r="AA16" s="12">
        <v>0</v>
      </c>
      <c r="AB16" s="10">
        <v>1345</v>
      </c>
      <c r="AC16" s="10">
        <v>1800</v>
      </c>
      <c r="AD16" s="11">
        <f>AB16*5/AC16</f>
        <v>3.7361111111111112</v>
      </c>
      <c r="AE16" s="10" t="s">
        <v>29</v>
      </c>
      <c r="AF16" s="10" t="s">
        <v>29</v>
      </c>
      <c r="AG16" s="13">
        <v>0</v>
      </c>
      <c r="AH16" s="10"/>
      <c r="AI16" s="10"/>
      <c r="AJ16" s="13"/>
      <c r="AK16" s="10" t="s">
        <v>29</v>
      </c>
      <c r="AL16" s="10" t="s">
        <v>29</v>
      </c>
      <c r="AM16" s="13">
        <v>0</v>
      </c>
      <c r="AN16" s="14">
        <f>L16+O16+R16+U16+X16+AA16+AD16+AG16+AJ16+AM16</f>
        <v>114.26169552669553</v>
      </c>
      <c r="AO16" s="15" t="s">
        <v>276</v>
      </c>
      <c r="AP16" s="16" t="s">
        <v>277</v>
      </c>
      <c r="AQ16" s="40" t="s">
        <v>455</v>
      </c>
    </row>
    <row r="17" spans="1:43" customFormat="1" ht="63" x14ac:dyDescent="0.25">
      <c r="A17">
        <v>14</v>
      </c>
      <c r="B17">
        <v>14</v>
      </c>
      <c r="C17" s="38">
        <v>5</v>
      </c>
      <c r="D17" s="3" t="s">
        <v>23</v>
      </c>
      <c r="E17" s="4">
        <v>367490</v>
      </c>
      <c r="F17" s="5" t="s">
        <v>47</v>
      </c>
      <c r="G17" s="5" t="s">
        <v>48</v>
      </c>
      <c r="H17" s="39">
        <v>35707</v>
      </c>
      <c r="I17" s="6" t="s">
        <v>49</v>
      </c>
      <c r="J17" s="7" t="s">
        <v>27</v>
      </c>
      <c r="K17" s="8" t="s">
        <v>28</v>
      </c>
      <c r="L17" s="9">
        <v>51</v>
      </c>
      <c r="M17" s="10">
        <v>842</v>
      </c>
      <c r="N17" s="10">
        <v>1100</v>
      </c>
      <c r="O17" s="11">
        <f>M17*20/N17</f>
        <v>15.309090909090909</v>
      </c>
      <c r="P17" s="10">
        <v>806</v>
      </c>
      <c r="Q17" s="10">
        <v>1100</v>
      </c>
      <c r="R17" s="11">
        <f>P17*20/Q17</f>
        <v>14.654545454545454</v>
      </c>
      <c r="S17" s="10" t="s">
        <v>29</v>
      </c>
      <c r="T17" s="10" t="s">
        <v>29</v>
      </c>
      <c r="U17" s="11">
        <v>0</v>
      </c>
      <c r="V17" s="10">
        <v>3623</v>
      </c>
      <c r="W17" s="10">
        <v>4400</v>
      </c>
      <c r="X17" s="11">
        <f>V17*40/W17</f>
        <v>32.936363636363637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113.9</v>
      </c>
      <c r="AO17" s="15" t="s">
        <v>50</v>
      </c>
      <c r="AP17" s="16" t="s">
        <v>51</v>
      </c>
    </row>
    <row r="18" spans="1:43" customFormat="1" ht="47.25" x14ac:dyDescent="0.25">
      <c r="A18">
        <v>15</v>
      </c>
      <c r="B18">
        <v>15</v>
      </c>
      <c r="C18" s="38">
        <v>6</v>
      </c>
      <c r="D18" s="3" t="s">
        <v>23</v>
      </c>
      <c r="E18" s="4">
        <v>382815</v>
      </c>
      <c r="F18" s="5" t="s">
        <v>52</v>
      </c>
      <c r="G18" s="5" t="s">
        <v>53</v>
      </c>
      <c r="H18" s="39">
        <v>35626</v>
      </c>
      <c r="I18" s="6" t="s">
        <v>54</v>
      </c>
      <c r="J18" s="7" t="s">
        <v>27</v>
      </c>
      <c r="K18" s="8" t="s">
        <v>28</v>
      </c>
      <c r="L18" s="9">
        <v>56</v>
      </c>
      <c r="M18" s="10">
        <v>814</v>
      </c>
      <c r="N18" s="10">
        <v>1050</v>
      </c>
      <c r="O18" s="11">
        <f>M18*20/N18</f>
        <v>15.504761904761905</v>
      </c>
      <c r="P18" s="10">
        <v>750</v>
      </c>
      <c r="Q18" s="10">
        <v>1100</v>
      </c>
      <c r="R18" s="11">
        <f>P18*20/Q18</f>
        <v>13.636363636363637</v>
      </c>
      <c r="S18" s="10" t="s">
        <v>29</v>
      </c>
      <c r="T18" s="10" t="s">
        <v>29</v>
      </c>
      <c r="U18" s="11">
        <v>0</v>
      </c>
      <c r="V18" s="10">
        <v>4391</v>
      </c>
      <c r="W18" s="10">
        <v>6200</v>
      </c>
      <c r="X18" s="11">
        <f>V18*40/W18</f>
        <v>28.329032258064515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113.47015779919006</v>
      </c>
      <c r="AO18" s="15" t="s">
        <v>55</v>
      </c>
      <c r="AP18" s="16" t="s">
        <v>56</v>
      </c>
    </row>
    <row r="19" spans="1:43" customFormat="1" ht="47.25" x14ac:dyDescent="0.25">
      <c r="A19">
        <v>16</v>
      </c>
      <c r="B19">
        <v>16</v>
      </c>
      <c r="C19" s="38">
        <v>55</v>
      </c>
      <c r="D19" s="3" t="s">
        <v>23</v>
      </c>
      <c r="E19" s="4">
        <v>382573</v>
      </c>
      <c r="F19" s="5" t="s">
        <v>293</v>
      </c>
      <c r="G19" s="5" t="s">
        <v>289</v>
      </c>
      <c r="H19" s="39">
        <v>37986</v>
      </c>
      <c r="I19" s="6" t="s">
        <v>294</v>
      </c>
      <c r="J19" s="7" t="s">
        <v>27</v>
      </c>
      <c r="K19" s="8" t="s">
        <v>28</v>
      </c>
      <c r="L19" s="9">
        <v>49</v>
      </c>
      <c r="M19" s="10">
        <v>851</v>
      </c>
      <c r="N19" s="10">
        <v>1050</v>
      </c>
      <c r="O19" s="11">
        <f>M19*20/N19</f>
        <v>16.209523809523809</v>
      </c>
      <c r="P19" s="10">
        <v>837</v>
      </c>
      <c r="Q19" s="10">
        <v>1100</v>
      </c>
      <c r="R19" s="11">
        <f>P19*20/Q19</f>
        <v>15.218181818181819</v>
      </c>
      <c r="S19" s="10" t="s">
        <v>29</v>
      </c>
      <c r="T19" s="10" t="s">
        <v>29</v>
      </c>
      <c r="U19" s="11">
        <v>0</v>
      </c>
      <c r="V19" s="10">
        <v>3629</v>
      </c>
      <c r="W19" s="10">
        <v>4400</v>
      </c>
      <c r="X19" s="11">
        <v>32.99</v>
      </c>
      <c r="Y19" s="10"/>
      <c r="Z19" s="10"/>
      <c r="AA19" s="12"/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113.41770562770563</v>
      </c>
      <c r="AO19" s="15" t="s">
        <v>262</v>
      </c>
      <c r="AP19" s="16" t="s">
        <v>295</v>
      </c>
    </row>
    <row r="20" spans="1:43" customFormat="1" ht="47.25" x14ac:dyDescent="0.25">
      <c r="A20">
        <v>17</v>
      </c>
      <c r="B20">
        <v>17</v>
      </c>
      <c r="C20" s="38">
        <v>49</v>
      </c>
      <c r="D20" s="3" t="s">
        <v>23</v>
      </c>
      <c r="E20" s="4">
        <v>365054</v>
      </c>
      <c r="F20" s="5" t="s">
        <v>264</v>
      </c>
      <c r="G20" s="5" t="s">
        <v>265</v>
      </c>
      <c r="H20" s="39">
        <v>35687</v>
      </c>
      <c r="I20" s="6" t="s">
        <v>266</v>
      </c>
      <c r="J20" s="7" t="s">
        <v>27</v>
      </c>
      <c r="K20" s="8" t="s">
        <v>28</v>
      </c>
      <c r="L20" s="9">
        <v>51</v>
      </c>
      <c r="M20" s="10">
        <v>947</v>
      </c>
      <c r="N20" s="10">
        <v>1100</v>
      </c>
      <c r="O20" s="11">
        <f>M20*20/N20</f>
        <v>17.218181818181819</v>
      </c>
      <c r="P20" s="10">
        <v>872</v>
      </c>
      <c r="Q20" s="10">
        <v>1100</v>
      </c>
      <c r="R20" s="11">
        <f>P20*20/Q20</f>
        <v>15.854545454545455</v>
      </c>
      <c r="S20" s="10" t="s">
        <v>29</v>
      </c>
      <c r="T20" s="10" t="s">
        <v>29</v>
      </c>
      <c r="U20" s="11">
        <v>0</v>
      </c>
      <c r="V20" s="10">
        <v>3075</v>
      </c>
      <c r="W20" s="10">
        <v>4200</v>
      </c>
      <c r="X20" s="11">
        <v>29.28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113.35272727272728</v>
      </c>
      <c r="AO20" s="15" t="s">
        <v>267</v>
      </c>
      <c r="AP20" s="16" t="s">
        <v>268</v>
      </c>
    </row>
    <row r="21" spans="1:43" customFormat="1" ht="47.25" x14ac:dyDescent="0.25">
      <c r="A21">
        <v>18</v>
      </c>
      <c r="B21">
        <v>18</v>
      </c>
      <c r="C21" s="38">
        <v>7</v>
      </c>
      <c r="D21" s="3" t="s">
        <v>23</v>
      </c>
      <c r="E21" s="4">
        <v>380404</v>
      </c>
      <c r="F21" s="5" t="s">
        <v>57</v>
      </c>
      <c r="G21" s="5" t="s">
        <v>58</v>
      </c>
      <c r="H21" s="39">
        <v>31833</v>
      </c>
      <c r="I21" s="6" t="s">
        <v>59</v>
      </c>
      <c r="J21" s="7" t="s">
        <v>27</v>
      </c>
      <c r="K21" s="8" t="s">
        <v>28</v>
      </c>
      <c r="L21" s="9">
        <v>63</v>
      </c>
      <c r="M21" s="10">
        <v>608</v>
      </c>
      <c r="N21" s="10">
        <v>850</v>
      </c>
      <c r="O21" s="11">
        <f>M21*20/N21</f>
        <v>14.305882352941177</v>
      </c>
      <c r="P21" s="10">
        <v>596</v>
      </c>
      <c r="Q21" s="10">
        <v>1100</v>
      </c>
      <c r="R21" s="11">
        <f>P21*20/Q21</f>
        <v>10.836363636363636</v>
      </c>
      <c r="S21" s="10">
        <v>259</v>
      </c>
      <c r="T21" s="10">
        <v>550</v>
      </c>
      <c r="U21" s="11">
        <f>S21*20/T21</f>
        <v>9.418181818181818</v>
      </c>
      <c r="V21" s="10" t="s">
        <v>29</v>
      </c>
      <c r="W21" s="10" t="s">
        <v>29</v>
      </c>
      <c r="X21" s="11">
        <v>0</v>
      </c>
      <c r="Y21" s="10">
        <v>651</v>
      </c>
      <c r="Z21" s="10">
        <v>1100</v>
      </c>
      <c r="AA21" s="12">
        <f>Y21*20/Z21</f>
        <v>11.836363636363636</v>
      </c>
      <c r="AB21" s="10">
        <v>600</v>
      </c>
      <c r="AC21" s="10">
        <v>900</v>
      </c>
      <c r="AD21" s="11">
        <f>AB21*5/AC21</f>
        <v>3.3333333333333335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112.7301247771836</v>
      </c>
      <c r="AO21" s="15" t="s">
        <v>60</v>
      </c>
      <c r="AP21" s="16" t="s">
        <v>61</v>
      </c>
    </row>
    <row r="22" spans="1:43" customFormat="1" ht="78.75" x14ac:dyDescent="0.25">
      <c r="A22">
        <v>19</v>
      </c>
      <c r="B22">
        <v>19</v>
      </c>
      <c r="C22" s="38">
        <v>45</v>
      </c>
      <c r="D22" s="3" t="s">
        <v>23</v>
      </c>
      <c r="E22" s="4">
        <v>366043</v>
      </c>
      <c r="F22" s="5" t="s">
        <v>246</v>
      </c>
      <c r="G22" s="5" t="s">
        <v>242</v>
      </c>
      <c r="H22" s="39">
        <v>33803</v>
      </c>
      <c r="I22" s="6" t="s">
        <v>247</v>
      </c>
      <c r="J22" s="7" t="s">
        <v>27</v>
      </c>
      <c r="K22" s="8" t="s">
        <v>28</v>
      </c>
      <c r="L22" s="9">
        <v>54</v>
      </c>
      <c r="M22" s="10">
        <v>856</v>
      </c>
      <c r="N22" s="10">
        <v>1050</v>
      </c>
      <c r="O22" s="11">
        <f>M22*20/N22</f>
        <v>16.304761904761904</v>
      </c>
      <c r="P22" s="10">
        <v>864</v>
      </c>
      <c r="Q22" s="10">
        <v>1100</v>
      </c>
      <c r="R22" s="11">
        <f>P22*20/Q22</f>
        <v>15.709090909090909</v>
      </c>
      <c r="S22" s="10" t="s">
        <v>29</v>
      </c>
      <c r="T22" s="10" t="s">
        <v>29</v>
      </c>
      <c r="U22" s="11">
        <v>0</v>
      </c>
      <c r="V22" s="10">
        <v>3455</v>
      </c>
      <c r="W22" s="10">
        <v>5200</v>
      </c>
      <c r="X22" s="11">
        <v>26.57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112.58385281385281</v>
      </c>
      <c r="AO22" s="15" t="s">
        <v>248</v>
      </c>
      <c r="AP22" s="16" t="s">
        <v>249</v>
      </c>
    </row>
    <row r="23" spans="1:43" customFormat="1" ht="78.75" x14ac:dyDescent="0.25">
      <c r="A23">
        <v>20</v>
      </c>
      <c r="B23">
        <v>20</v>
      </c>
      <c r="C23" s="38">
        <v>52</v>
      </c>
      <c r="D23" s="3" t="s">
        <v>23</v>
      </c>
      <c r="E23" s="4">
        <v>365066</v>
      </c>
      <c r="F23" s="5" t="s">
        <v>278</v>
      </c>
      <c r="G23" s="5" t="s">
        <v>279</v>
      </c>
      <c r="H23" s="39">
        <v>35094</v>
      </c>
      <c r="I23" s="6" t="s">
        <v>280</v>
      </c>
      <c r="J23" s="7" t="s">
        <v>27</v>
      </c>
      <c r="K23" s="8" t="s">
        <v>28</v>
      </c>
      <c r="L23" s="9">
        <v>52</v>
      </c>
      <c r="M23" s="10">
        <v>786</v>
      </c>
      <c r="N23" s="10">
        <v>1050</v>
      </c>
      <c r="O23" s="11">
        <f>M23*20/N23</f>
        <v>14.971428571428572</v>
      </c>
      <c r="P23" s="10">
        <v>702</v>
      </c>
      <c r="Q23" s="10">
        <v>1100</v>
      </c>
      <c r="R23" s="11">
        <f>P23*20/Q23</f>
        <v>12.763636363636364</v>
      </c>
      <c r="S23" s="10" t="s">
        <v>29</v>
      </c>
      <c r="T23" s="10" t="s">
        <v>29</v>
      </c>
      <c r="U23" s="11">
        <v>0</v>
      </c>
      <c r="V23" s="10">
        <v>3528</v>
      </c>
      <c r="W23" s="10">
        <v>4300</v>
      </c>
      <c r="X23" s="11">
        <v>32.799999999999997</v>
      </c>
      <c r="Y23" s="10" t="s">
        <v>29</v>
      </c>
      <c r="Z23" s="10" t="s">
        <v>29</v>
      </c>
      <c r="AA23" s="12">
        <v>0</v>
      </c>
      <c r="AB23" s="10"/>
      <c r="AC23" s="10"/>
      <c r="AD23" s="11"/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112.53506493506494</v>
      </c>
      <c r="AO23" s="15" t="s">
        <v>281</v>
      </c>
      <c r="AP23" s="16" t="s">
        <v>282</v>
      </c>
    </row>
    <row r="24" spans="1:43" customFormat="1" ht="47.25" x14ac:dyDescent="0.25">
      <c r="A24">
        <v>21</v>
      </c>
      <c r="B24">
        <v>21</v>
      </c>
      <c r="C24" s="38">
        <v>87</v>
      </c>
      <c r="D24" s="3" t="s">
        <v>23</v>
      </c>
      <c r="E24" s="4">
        <v>365296</v>
      </c>
      <c r="F24" s="5" t="s">
        <v>440</v>
      </c>
      <c r="G24" s="5" t="s">
        <v>441</v>
      </c>
      <c r="H24" s="39">
        <v>35864</v>
      </c>
      <c r="I24" s="6" t="s">
        <v>442</v>
      </c>
      <c r="J24" s="7" t="s">
        <v>27</v>
      </c>
      <c r="K24" s="8" t="s">
        <v>28</v>
      </c>
      <c r="L24" s="9">
        <v>52</v>
      </c>
      <c r="M24" s="10">
        <v>885</v>
      </c>
      <c r="N24" s="10">
        <v>1100</v>
      </c>
      <c r="O24" s="11">
        <v>16.09</v>
      </c>
      <c r="P24" s="10">
        <v>824</v>
      </c>
      <c r="Q24" s="10">
        <v>1100</v>
      </c>
      <c r="R24" s="11">
        <v>14.98</v>
      </c>
      <c r="S24" s="10" t="s">
        <v>29</v>
      </c>
      <c r="T24" s="10" t="s">
        <v>29</v>
      </c>
      <c r="U24" s="11">
        <v>0</v>
      </c>
      <c r="V24" s="10">
        <v>3214</v>
      </c>
      <c r="W24" s="10">
        <v>4400</v>
      </c>
      <c r="X24" s="11">
        <v>29.21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112.28</v>
      </c>
      <c r="AO24" s="15" t="s">
        <v>443</v>
      </c>
      <c r="AP24" s="16" t="s">
        <v>444</v>
      </c>
    </row>
    <row r="25" spans="1:43" customFormat="1" ht="47.25" x14ac:dyDescent="0.25">
      <c r="A25">
        <v>22</v>
      </c>
      <c r="B25">
        <v>22</v>
      </c>
      <c r="C25" s="38">
        <v>8</v>
      </c>
      <c r="D25" s="3" t="s">
        <v>23</v>
      </c>
      <c r="E25" s="4">
        <v>365182</v>
      </c>
      <c r="F25" s="5" t="s">
        <v>62</v>
      </c>
      <c r="G25" s="5" t="s">
        <v>63</v>
      </c>
      <c r="H25" s="39">
        <v>32417</v>
      </c>
      <c r="I25" s="6" t="s">
        <v>64</v>
      </c>
      <c r="J25" s="7" t="s">
        <v>27</v>
      </c>
      <c r="K25" s="8" t="s">
        <v>28</v>
      </c>
      <c r="L25" s="9">
        <v>51</v>
      </c>
      <c r="M25" s="10">
        <v>656</v>
      </c>
      <c r="N25" s="10">
        <v>850</v>
      </c>
      <c r="O25" s="11">
        <f>M25*20/N25</f>
        <v>15.435294117647059</v>
      </c>
      <c r="P25" s="10">
        <v>766</v>
      </c>
      <c r="Q25" s="10">
        <v>1100</v>
      </c>
      <c r="R25" s="11">
        <f>P25*20/Q25</f>
        <v>13.927272727272728</v>
      </c>
      <c r="S25" s="10">
        <v>331</v>
      </c>
      <c r="T25" s="10">
        <v>550</v>
      </c>
      <c r="U25" s="11">
        <f>S25*20/T25</f>
        <v>12.036363636363637</v>
      </c>
      <c r="V25" s="10" t="s">
        <v>29</v>
      </c>
      <c r="W25" s="10" t="s">
        <v>29</v>
      </c>
      <c r="X25" s="11">
        <v>0</v>
      </c>
      <c r="Y25" s="10">
        <v>719</v>
      </c>
      <c r="Z25" s="10">
        <v>1100</v>
      </c>
      <c r="AA25" s="12">
        <f>Y25*20/Z25</f>
        <v>13.072727272727272</v>
      </c>
      <c r="AB25" s="10">
        <v>705</v>
      </c>
      <c r="AC25" s="10">
        <v>1100</v>
      </c>
      <c r="AD25" s="11">
        <f>AB25*5/AC25</f>
        <v>3.2045454545454546</v>
      </c>
      <c r="AE25" s="10">
        <v>589</v>
      </c>
      <c r="AF25" s="10">
        <v>900</v>
      </c>
      <c r="AG25" s="13">
        <f>AE25*5/AF25</f>
        <v>3.2722222222222221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111.94842543077837</v>
      </c>
      <c r="AO25" s="15" t="s">
        <v>65</v>
      </c>
      <c r="AP25" s="16" t="s">
        <v>66</v>
      </c>
    </row>
    <row r="26" spans="1:43" customFormat="1" ht="47.25" x14ac:dyDescent="0.25">
      <c r="A26">
        <v>23</v>
      </c>
      <c r="B26">
        <v>23</v>
      </c>
      <c r="C26" s="38">
        <v>58</v>
      </c>
      <c r="D26" s="3" t="s">
        <v>23</v>
      </c>
      <c r="E26" s="4">
        <v>382489</v>
      </c>
      <c r="F26" s="5" t="s">
        <v>305</v>
      </c>
      <c r="G26" s="5" t="s">
        <v>306</v>
      </c>
      <c r="H26" s="39">
        <v>34703</v>
      </c>
      <c r="I26" s="6" t="s">
        <v>307</v>
      </c>
      <c r="J26" s="7" t="s">
        <v>27</v>
      </c>
      <c r="K26" s="8" t="s">
        <v>28</v>
      </c>
      <c r="L26" s="9">
        <v>52</v>
      </c>
      <c r="M26" s="10">
        <v>827</v>
      </c>
      <c r="N26" s="10">
        <v>1050</v>
      </c>
      <c r="O26" s="11">
        <f>M26*20/N26</f>
        <v>15.752380952380953</v>
      </c>
      <c r="P26" s="10">
        <v>661</v>
      </c>
      <c r="Q26" s="10">
        <v>1100</v>
      </c>
      <c r="R26" s="11">
        <f>P26*20/Q26</f>
        <v>12.018181818181818</v>
      </c>
      <c r="S26" s="10" t="s">
        <v>29</v>
      </c>
      <c r="T26" s="10" t="s">
        <v>29</v>
      </c>
      <c r="U26" s="11">
        <v>0</v>
      </c>
      <c r="V26" s="10">
        <v>3591</v>
      </c>
      <c r="W26" s="10">
        <v>4500</v>
      </c>
      <c r="X26" s="11">
        <v>31.92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111.69056277056276</v>
      </c>
      <c r="AO26" s="15" t="s">
        <v>308</v>
      </c>
      <c r="AP26" s="16" t="s">
        <v>309</v>
      </c>
    </row>
    <row r="27" spans="1:43" customFormat="1" ht="47.25" x14ac:dyDescent="0.25">
      <c r="A27">
        <v>24</v>
      </c>
      <c r="B27">
        <v>24</v>
      </c>
      <c r="C27" s="38">
        <v>63</v>
      </c>
      <c r="D27" s="3" t="s">
        <v>23</v>
      </c>
      <c r="E27" s="4">
        <v>382910</v>
      </c>
      <c r="F27" s="5" t="s">
        <v>329</v>
      </c>
      <c r="G27" s="5" t="s">
        <v>330</v>
      </c>
      <c r="H27" s="39">
        <v>36373</v>
      </c>
      <c r="I27" s="6" t="s">
        <v>331</v>
      </c>
      <c r="J27" s="7" t="s">
        <v>27</v>
      </c>
      <c r="K27" s="8" t="s">
        <v>28</v>
      </c>
      <c r="L27" s="9">
        <v>47</v>
      </c>
      <c r="M27" s="10">
        <v>899</v>
      </c>
      <c r="N27" s="10">
        <v>1100</v>
      </c>
      <c r="O27" s="11">
        <f>M27*20/N27</f>
        <v>16.345454545454544</v>
      </c>
      <c r="P27" s="10">
        <v>792</v>
      </c>
      <c r="Q27" s="10">
        <v>1100</v>
      </c>
      <c r="R27" s="11">
        <f>P27*20/Q27</f>
        <v>14.4</v>
      </c>
      <c r="S27" s="10" t="s">
        <v>29</v>
      </c>
      <c r="T27" s="10" t="s">
        <v>29</v>
      </c>
      <c r="U27" s="11">
        <v>0</v>
      </c>
      <c r="V27" s="10">
        <v>3421</v>
      </c>
      <c r="W27" s="10">
        <v>4200</v>
      </c>
      <c r="X27" s="11">
        <v>32.6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110.34545454545454</v>
      </c>
      <c r="AO27" s="15" t="s">
        <v>332</v>
      </c>
      <c r="AP27" s="16" t="s">
        <v>333</v>
      </c>
    </row>
    <row r="28" spans="1:43" customFormat="1" ht="47.25" x14ac:dyDescent="0.25">
      <c r="A28">
        <v>25</v>
      </c>
      <c r="B28">
        <v>25</v>
      </c>
      <c r="C28" s="38">
        <v>10</v>
      </c>
      <c r="D28" s="3" t="s">
        <v>23</v>
      </c>
      <c r="E28" s="4">
        <v>365611</v>
      </c>
      <c r="F28" s="5" t="s">
        <v>72</v>
      </c>
      <c r="G28" s="5" t="s">
        <v>73</v>
      </c>
      <c r="H28" s="39">
        <v>34702</v>
      </c>
      <c r="I28" s="6" t="s">
        <v>74</v>
      </c>
      <c r="J28" s="7" t="s">
        <v>27</v>
      </c>
      <c r="K28" s="8" t="s">
        <v>28</v>
      </c>
      <c r="L28" s="9">
        <v>50</v>
      </c>
      <c r="M28" s="10">
        <v>688</v>
      </c>
      <c r="N28" s="10">
        <v>1050</v>
      </c>
      <c r="O28" s="11">
        <f>M28*20/N28</f>
        <v>13.104761904761904</v>
      </c>
      <c r="P28" s="10">
        <v>2559</v>
      </c>
      <c r="Q28" s="10">
        <v>3350</v>
      </c>
      <c r="R28" s="11">
        <f>P28*20/Q28</f>
        <v>15.277611940298508</v>
      </c>
      <c r="S28" s="10" t="s">
        <v>29</v>
      </c>
      <c r="T28" s="10" t="s">
        <v>29</v>
      </c>
      <c r="U28" s="11">
        <v>0</v>
      </c>
      <c r="V28" s="10">
        <v>2813</v>
      </c>
      <c r="W28" s="10">
        <v>3600</v>
      </c>
      <c r="X28" s="11">
        <f>V28*40/W28</f>
        <v>31.255555555555556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109.63792940061597</v>
      </c>
      <c r="AO28" s="15" t="s">
        <v>75</v>
      </c>
      <c r="AP28" s="16" t="s">
        <v>76</v>
      </c>
    </row>
    <row r="29" spans="1:43" customFormat="1" ht="78.75" x14ac:dyDescent="0.25">
      <c r="A29">
        <v>26</v>
      </c>
      <c r="B29">
        <v>26</v>
      </c>
      <c r="C29" s="38">
        <v>13</v>
      </c>
      <c r="D29" s="3" t="s">
        <v>23</v>
      </c>
      <c r="E29" s="4">
        <v>382784</v>
      </c>
      <c r="F29" s="5" t="s">
        <v>87</v>
      </c>
      <c r="G29" s="5" t="s">
        <v>88</v>
      </c>
      <c r="H29" s="39">
        <v>35869</v>
      </c>
      <c r="I29" s="6" t="s">
        <v>89</v>
      </c>
      <c r="J29" s="7" t="s">
        <v>27</v>
      </c>
      <c r="K29" s="8" t="s">
        <v>28</v>
      </c>
      <c r="L29" s="9">
        <v>43</v>
      </c>
      <c r="M29" s="10">
        <v>895</v>
      </c>
      <c r="N29" s="10">
        <v>1100</v>
      </c>
      <c r="O29" s="11">
        <f>M29*20/N29</f>
        <v>16.272727272727273</v>
      </c>
      <c r="P29" s="10">
        <v>855</v>
      </c>
      <c r="Q29" s="10">
        <v>1100</v>
      </c>
      <c r="R29" s="11">
        <f>P29*20/Q29</f>
        <v>15.545454545454545</v>
      </c>
      <c r="S29" s="10" t="s">
        <v>29</v>
      </c>
      <c r="T29" s="10" t="s">
        <v>29</v>
      </c>
      <c r="U29" s="11">
        <v>0</v>
      </c>
      <c r="V29" s="10">
        <v>3549</v>
      </c>
      <c r="W29" s="10">
        <v>4200</v>
      </c>
      <c r="X29" s="11">
        <f>V29*40/W29</f>
        <v>33.799999999999997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108.61818181818181</v>
      </c>
      <c r="AO29" s="15" t="s">
        <v>90</v>
      </c>
      <c r="AP29" s="16" t="s">
        <v>91</v>
      </c>
    </row>
    <row r="30" spans="1:43" customFormat="1" ht="63" x14ac:dyDescent="0.25">
      <c r="A30">
        <v>27</v>
      </c>
      <c r="B30">
        <v>27</v>
      </c>
      <c r="C30" s="43"/>
      <c r="D30" s="3" t="s">
        <v>448</v>
      </c>
      <c r="E30" s="4">
        <v>382443</v>
      </c>
      <c r="F30" s="5" t="s">
        <v>449</v>
      </c>
      <c r="G30" s="5" t="s">
        <v>450</v>
      </c>
      <c r="H30" s="39">
        <v>34939</v>
      </c>
      <c r="I30" s="6" t="s">
        <v>451</v>
      </c>
      <c r="J30" s="7" t="s">
        <v>27</v>
      </c>
      <c r="K30" s="8" t="s">
        <v>28</v>
      </c>
      <c r="L30" s="9">
        <v>47</v>
      </c>
      <c r="M30" s="10">
        <v>806</v>
      </c>
      <c r="N30" s="10">
        <v>1050</v>
      </c>
      <c r="O30" s="11">
        <v>15.4</v>
      </c>
      <c r="P30" s="10">
        <v>798</v>
      </c>
      <c r="Q30" s="10">
        <v>1100</v>
      </c>
      <c r="R30" s="11">
        <v>14.5</v>
      </c>
      <c r="S30" s="10" t="s">
        <v>29</v>
      </c>
      <c r="T30" s="10" t="s">
        <v>29</v>
      </c>
      <c r="U30" s="11">
        <v>0</v>
      </c>
      <c r="V30" s="10">
        <v>3202</v>
      </c>
      <c r="W30" s="10">
        <v>4100</v>
      </c>
      <c r="X30" s="11">
        <v>31.2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v>108.1</v>
      </c>
      <c r="AO30" s="15" t="s">
        <v>452</v>
      </c>
      <c r="AP30" s="16" t="s">
        <v>453</v>
      </c>
      <c r="AQ30" s="42" t="s">
        <v>454</v>
      </c>
    </row>
    <row r="31" spans="1:43" customFormat="1" ht="63" x14ac:dyDescent="0.25">
      <c r="A31">
        <v>28</v>
      </c>
      <c r="B31">
        <v>28</v>
      </c>
      <c r="C31" s="38">
        <v>14</v>
      </c>
      <c r="D31" s="3" t="s">
        <v>23</v>
      </c>
      <c r="E31" s="4">
        <v>380253</v>
      </c>
      <c r="F31" s="5" t="s">
        <v>92</v>
      </c>
      <c r="G31" s="5" t="s">
        <v>93</v>
      </c>
      <c r="H31" s="39">
        <v>31107</v>
      </c>
      <c r="I31" s="6" t="s">
        <v>94</v>
      </c>
      <c r="J31" s="7" t="s">
        <v>27</v>
      </c>
      <c r="K31" s="8" t="s">
        <v>28</v>
      </c>
      <c r="L31" s="9">
        <v>57</v>
      </c>
      <c r="M31" s="10">
        <v>578</v>
      </c>
      <c r="N31" s="10">
        <v>850</v>
      </c>
      <c r="O31" s="11">
        <f>M31*20/N31</f>
        <v>13.6</v>
      </c>
      <c r="P31" s="10">
        <v>725</v>
      </c>
      <c r="Q31" s="10">
        <v>1100</v>
      </c>
      <c r="R31" s="11">
        <f>P31*20/Q31</f>
        <v>13.181818181818182</v>
      </c>
      <c r="S31" s="10">
        <v>346</v>
      </c>
      <c r="T31" s="10">
        <v>550</v>
      </c>
      <c r="U31" s="11">
        <f>S31*20/T31</f>
        <v>12.581818181818182</v>
      </c>
      <c r="V31" s="10" t="s">
        <v>29</v>
      </c>
      <c r="W31" s="10" t="s">
        <v>29</v>
      </c>
      <c r="X31" s="11">
        <v>0</v>
      </c>
      <c r="Y31" s="10">
        <v>699</v>
      </c>
      <c r="Z31" s="10">
        <v>1200</v>
      </c>
      <c r="AA31" s="12">
        <f>Y31*20/Z31</f>
        <v>11.65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108.01363636363637</v>
      </c>
      <c r="AO31" s="15" t="s">
        <v>95</v>
      </c>
      <c r="AP31" s="16" t="s">
        <v>96</v>
      </c>
    </row>
    <row r="32" spans="1:43" customFormat="1" ht="63" x14ac:dyDescent="0.25">
      <c r="A32">
        <v>29</v>
      </c>
      <c r="B32">
        <v>29</v>
      </c>
      <c r="C32" s="38">
        <v>11</v>
      </c>
      <c r="D32" s="3" t="s">
        <v>23</v>
      </c>
      <c r="E32" s="4">
        <v>380277</v>
      </c>
      <c r="F32" s="5" t="s">
        <v>77</v>
      </c>
      <c r="G32" s="5" t="s">
        <v>78</v>
      </c>
      <c r="H32" s="39">
        <v>31406</v>
      </c>
      <c r="I32" s="6" t="s">
        <v>79</v>
      </c>
      <c r="J32" s="7" t="s">
        <v>27</v>
      </c>
      <c r="K32" s="8" t="s">
        <v>28</v>
      </c>
      <c r="L32" s="9">
        <v>58</v>
      </c>
      <c r="M32" s="10">
        <v>489</v>
      </c>
      <c r="N32" s="10">
        <v>850</v>
      </c>
      <c r="O32" s="11">
        <f>M32*20/N32</f>
        <v>11.505882352941176</v>
      </c>
      <c r="P32" s="10">
        <v>551</v>
      </c>
      <c r="Q32" s="10">
        <v>1100</v>
      </c>
      <c r="R32" s="11">
        <f>P32*20/Q32</f>
        <v>10.018181818181818</v>
      </c>
      <c r="S32" s="10">
        <v>288</v>
      </c>
      <c r="T32" s="10">
        <v>550</v>
      </c>
      <c r="U32" s="11">
        <f>S32*20/T32</f>
        <v>10.472727272727273</v>
      </c>
      <c r="V32" s="10" t="s">
        <v>29</v>
      </c>
      <c r="W32" s="10" t="s">
        <v>29</v>
      </c>
      <c r="X32" s="11">
        <v>0</v>
      </c>
      <c r="Y32" s="10">
        <v>866</v>
      </c>
      <c r="Z32" s="10">
        <v>1200</v>
      </c>
      <c r="AA32" s="12">
        <f>Y32*20/Z32</f>
        <v>14.433333333333334</v>
      </c>
      <c r="AB32" s="10">
        <v>578</v>
      </c>
      <c r="AC32" s="10">
        <v>900</v>
      </c>
      <c r="AD32" s="11">
        <f>AB32*5/AC32</f>
        <v>3.2111111111111112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107.6412358882947</v>
      </c>
      <c r="AO32" s="15" t="s">
        <v>80</v>
      </c>
      <c r="AP32" s="16" t="s">
        <v>81</v>
      </c>
    </row>
    <row r="33" spans="1:42" customFormat="1" ht="47.25" x14ac:dyDescent="0.25">
      <c r="A33">
        <v>30</v>
      </c>
      <c r="B33">
        <v>30</v>
      </c>
      <c r="C33" s="38">
        <v>15</v>
      </c>
      <c r="D33" s="3" t="s">
        <v>23</v>
      </c>
      <c r="E33" s="4">
        <v>366476</v>
      </c>
      <c r="F33" s="5" t="s">
        <v>97</v>
      </c>
      <c r="G33" s="5" t="s">
        <v>98</v>
      </c>
      <c r="H33" s="39">
        <v>32964</v>
      </c>
      <c r="I33" s="6" t="s">
        <v>99</v>
      </c>
      <c r="J33" s="7" t="s">
        <v>27</v>
      </c>
      <c r="K33" s="8" t="s">
        <v>28</v>
      </c>
      <c r="L33" s="9">
        <v>55</v>
      </c>
      <c r="M33" s="10">
        <v>716</v>
      </c>
      <c r="N33" s="10">
        <v>1050</v>
      </c>
      <c r="O33" s="11">
        <f>M33*20/N33</f>
        <v>13.638095238095238</v>
      </c>
      <c r="P33" s="10">
        <v>619</v>
      </c>
      <c r="Q33" s="10">
        <v>1100</v>
      </c>
      <c r="R33" s="11">
        <f>P33*20/Q33</f>
        <v>11.254545454545454</v>
      </c>
      <c r="S33" s="10">
        <v>337</v>
      </c>
      <c r="T33" s="10">
        <v>550</v>
      </c>
      <c r="U33" s="11">
        <f>S33*20/T33</f>
        <v>12.254545454545454</v>
      </c>
      <c r="V33" s="10" t="s">
        <v>29</v>
      </c>
      <c r="W33" s="10" t="s">
        <v>29</v>
      </c>
      <c r="X33" s="11">
        <v>0</v>
      </c>
      <c r="Y33" s="10">
        <v>663</v>
      </c>
      <c r="Z33" s="10">
        <v>1200</v>
      </c>
      <c r="AA33" s="12">
        <f>Y33*20/Z33</f>
        <v>11.05</v>
      </c>
      <c r="AB33" s="10">
        <v>646</v>
      </c>
      <c r="AC33" s="10">
        <v>900</v>
      </c>
      <c r="AD33" s="11">
        <f>AB33*5/AC33</f>
        <v>3.588888888888889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106.78607503607502</v>
      </c>
      <c r="AO33" s="15" t="s">
        <v>100</v>
      </c>
      <c r="AP33" s="16" t="s">
        <v>101</v>
      </c>
    </row>
    <row r="34" spans="1:42" customFormat="1" ht="47.25" x14ac:dyDescent="0.25">
      <c r="A34">
        <v>31</v>
      </c>
      <c r="B34">
        <v>31</v>
      </c>
      <c r="C34" s="38">
        <v>3</v>
      </c>
      <c r="D34" s="3" t="s">
        <v>23</v>
      </c>
      <c r="E34" s="4">
        <v>357185</v>
      </c>
      <c r="F34" s="5" t="s">
        <v>37</v>
      </c>
      <c r="G34" s="5" t="s">
        <v>38</v>
      </c>
      <c r="H34" s="39">
        <v>32238</v>
      </c>
      <c r="I34" s="6" t="s">
        <v>39</v>
      </c>
      <c r="J34" s="7" t="s">
        <v>27</v>
      </c>
      <c r="K34" s="8" t="s">
        <v>28</v>
      </c>
      <c r="L34" s="9">
        <v>48</v>
      </c>
      <c r="M34" s="10">
        <v>675</v>
      </c>
      <c r="N34" s="10">
        <v>1050</v>
      </c>
      <c r="O34" s="11">
        <f>M34*20/N34</f>
        <v>12.857142857142858</v>
      </c>
      <c r="P34" s="10">
        <v>699</v>
      </c>
      <c r="Q34" s="10">
        <v>1100</v>
      </c>
      <c r="R34" s="11">
        <f>P34*20/Q34</f>
        <v>12.709090909090909</v>
      </c>
      <c r="S34" s="10"/>
      <c r="T34" s="10"/>
      <c r="U34" s="11"/>
      <c r="V34" s="10">
        <v>3191</v>
      </c>
      <c r="W34" s="10">
        <v>4300</v>
      </c>
      <c r="X34" s="11">
        <f>V34*40/W34</f>
        <v>29.683720930232557</v>
      </c>
      <c r="Y34" s="10" t="s">
        <v>29</v>
      </c>
      <c r="Z34" s="10" t="s">
        <v>29</v>
      </c>
      <c r="AA34" s="12">
        <v>0</v>
      </c>
      <c r="AB34" s="10">
        <v>513</v>
      </c>
      <c r="AC34" s="10">
        <v>900</v>
      </c>
      <c r="AD34" s="11">
        <f>AB34*5/AC34</f>
        <v>2.85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106.09995469646631</v>
      </c>
      <c r="AO34" s="15" t="s">
        <v>40</v>
      </c>
      <c r="AP34" s="16" t="s">
        <v>41</v>
      </c>
    </row>
    <row r="35" spans="1:42" customFormat="1" ht="47.25" x14ac:dyDescent="0.25">
      <c r="A35">
        <v>32</v>
      </c>
      <c r="B35">
        <v>32</v>
      </c>
      <c r="C35" s="38">
        <v>16</v>
      </c>
      <c r="D35" s="3" t="s">
        <v>23</v>
      </c>
      <c r="E35" s="4">
        <v>367496</v>
      </c>
      <c r="F35" s="5" t="s">
        <v>102</v>
      </c>
      <c r="G35" s="5" t="s">
        <v>103</v>
      </c>
      <c r="H35" s="39">
        <v>32939</v>
      </c>
      <c r="I35" s="6" t="s">
        <v>104</v>
      </c>
      <c r="J35" s="7" t="s">
        <v>27</v>
      </c>
      <c r="K35" s="8" t="s">
        <v>28</v>
      </c>
      <c r="L35" s="9">
        <v>51</v>
      </c>
      <c r="M35" s="10">
        <v>737</v>
      </c>
      <c r="N35" s="10">
        <v>1050</v>
      </c>
      <c r="O35" s="11">
        <f>M35*20/N35</f>
        <v>14.038095238095238</v>
      </c>
      <c r="P35" s="10">
        <v>616</v>
      </c>
      <c r="Q35" s="10">
        <v>1100</v>
      </c>
      <c r="R35" s="11">
        <f>P35*20/Q35</f>
        <v>11.2</v>
      </c>
      <c r="S35" s="10">
        <v>347</v>
      </c>
      <c r="T35" s="10">
        <v>550</v>
      </c>
      <c r="U35" s="11">
        <f>S35*20/T35</f>
        <v>12.618181818181819</v>
      </c>
      <c r="V35" s="10" t="s">
        <v>29</v>
      </c>
      <c r="W35" s="10" t="s">
        <v>29</v>
      </c>
      <c r="X35" s="11">
        <v>0</v>
      </c>
      <c r="Y35" s="10">
        <v>783</v>
      </c>
      <c r="Z35" s="10">
        <v>1200</v>
      </c>
      <c r="AA35" s="12">
        <f>Y35*20/Z35</f>
        <v>13.05</v>
      </c>
      <c r="AB35" s="10">
        <v>1311</v>
      </c>
      <c r="AC35" s="10">
        <v>1800</v>
      </c>
      <c r="AD35" s="11">
        <f>AB35*5/AC35</f>
        <v>3.6416666666666666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105.54794372294373</v>
      </c>
      <c r="AO35" s="15" t="s">
        <v>105</v>
      </c>
      <c r="AP35" s="16" t="s">
        <v>106</v>
      </c>
    </row>
    <row r="36" spans="1:42" customFormat="1" ht="47.25" x14ac:dyDescent="0.25">
      <c r="A36">
        <v>33</v>
      </c>
      <c r="B36">
        <v>33</v>
      </c>
      <c r="C36" s="38">
        <v>71</v>
      </c>
      <c r="D36" s="3" t="s">
        <v>23</v>
      </c>
      <c r="E36" s="4">
        <v>382859</v>
      </c>
      <c r="F36" s="5" t="s">
        <v>366</v>
      </c>
      <c r="G36" s="5" t="s">
        <v>367</v>
      </c>
      <c r="H36" s="39">
        <v>35056</v>
      </c>
      <c r="I36" s="6" t="s">
        <v>368</v>
      </c>
      <c r="J36" s="7" t="s">
        <v>27</v>
      </c>
      <c r="K36" s="8" t="s">
        <v>28</v>
      </c>
      <c r="L36" s="9">
        <v>47</v>
      </c>
      <c r="M36" s="10">
        <v>836</v>
      </c>
      <c r="N36" s="10">
        <v>1050</v>
      </c>
      <c r="O36" s="11">
        <f>M36*20/N36</f>
        <v>15.923809523809524</v>
      </c>
      <c r="P36" s="10">
        <v>698</v>
      </c>
      <c r="Q36" s="10">
        <v>1100</v>
      </c>
      <c r="R36" s="11">
        <f>P36*20/Q36</f>
        <v>12.690909090909091</v>
      </c>
      <c r="S36" s="10" t="s">
        <v>29</v>
      </c>
      <c r="T36" s="10" t="s">
        <v>29</v>
      </c>
      <c r="U36" s="11">
        <v>0</v>
      </c>
      <c r="V36" s="10">
        <v>3275</v>
      </c>
      <c r="W36" s="10">
        <v>4400</v>
      </c>
      <c r="X36" s="11">
        <v>29.77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105.38471861471861</v>
      </c>
      <c r="AO36" s="15" t="s">
        <v>369</v>
      </c>
      <c r="AP36" s="16" t="s">
        <v>370</v>
      </c>
    </row>
    <row r="37" spans="1:42" customFormat="1" ht="47.25" x14ac:dyDescent="0.25">
      <c r="A37">
        <v>34</v>
      </c>
      <c r="B37">
        <v>34</v>
      </c>
      <c r="C37" s="38">
        <v>62</v>
      </c>
      <c r="D37" s="3" t="s">
        <v>23</v>
      </c>
      <c r="E37" s="4">
        <v>366885</v>
      </c>
      <c r="F37" s="5" t="s">
        <v>325</v>
      </c>
      <c r="G37" s="5" t="s">
        <v>148</v>
      </c>
      <c r="H37" s="39">
        <v>35565</v>
      </c>
      <c r="I37" s="6" t="s">
        <v>326</v>
      </c>
      <c r="J37" s="7" t="s">
        <v>27</v>
      </c>
      <c r="K37" s="8" t="s">
        <v>28</v>
      </c>
      <c r="L37" s="9">
        <v>45</v>
      </c>
      <c r="M37" s="10">
        <v>838</v>
      </c>
      <c r="N37" s="10">
        <v>1050</v>
      </c>
      <c r="O37" s="11">
        <f>M37*20/N37</f>
        <v>15.961904761904762</v>
      </c>
      <c r="P37" s="10">
        <v>929</v>
      </c>
      <c r="Q37" s="10">
        <v>1100</v>
      </c>
      <c r="R37" s="11">
        <f>P37*20/Q37</f>
        <v>16.890909090909091</v>
      </c>
      <c r="S37" s="10" t="s">
        <v>29</v>
      </c>
      <c r="T37" s="10" t="s">
        <v>29</v>
      </c>
      <c r="U37" s="11">
        <v>0</v>
      </c>
      <c r="V37" s="10">
        <v>68.37</v>
      </c>
      <c r="W37" s="10">
        <v>100</v>
      </c>
      <c r="X37" s="11">
        <v>27.34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105.19281385281386</v>
      </c>
      <c r="AO37" s="15" t="s">
        <v>327</v>
      </c>
      <c r="AP37" s="16" t="s">
        <v>328</v>
      </c>
    </row>
    <row r="38" spans="1:42" customFormat="1" ht="47.25" x14ac:dyDescent="0.25">
      <c r="A38">
        <v>35</v>
      </c>
      <c r="B38">
        <v>35</v>
      </c>
      <c r="C38" s="38">
        <v>17</v>
      </c>
      <c r="D38" s="3" t="s">
        <v>23</v>
      </c>
      <c r="E38" s="4">
        <v>382359</v>
      </c>
      <c r="F38" s="5" t="s">
        <v>107</v>
      </c>
      <c r="G38" s="5" t="s">
        <v>108</v>
      </c>
      <c r="H38" s="39">
        <v>34390</v>
      </c>
      <c r="I38" s="6" t="s">
        <v>109</v>
      </c>
      <c r="J38" s="7" t="s">
        <v>27</v>
      </c>
      <c r="K38" s="8" t="s">
        <v>28</v>
      </c>
      <c r="L38" s="9">
        <v>41</v>
      </c>
      <c r="M38" s="10">
        <v>830</v>
      </c>
      <c r="N38" s="10">
        <v>1050</v>
      </c>
      <c r="O38" s="11">
        <f>M38*20/N38</f>
        <v>15.80952380952381</v>
      </c>
      <c r="P38" s="10">
        <v>795</v>
      </c>
      <c r="Q38" s="10">
        <v>1100</v>
      </c>
      <c r="R38" s="11">
        <f>P38*20/Q38</f>
        <v>14.454545454545455</v>
      </c>
      <c r="S38" s="10">
        <v>292</v>
      </c>
      <c r="T38" s="10">
        <v>550</v>
      </c>
      <c r="U38" s="11">
        <f>S38*20/T38</f>
        <v>10.618181818181819</v>
      </c>
      <c r="V38" s="10" t="s">
        <v>29</v>
      </c>
      <c r="W38" s="10" t="s">
        <v>29</v>
      </c>
      <c r="X38" s="11">
        <v>0</v>
      </c>
      <c r="Y38" s="10">
        <v>1706</v>
      </c>
      <c r="Z38" s="10">
        <v>2200</v>
      </c>
      <c r="AA38" s="12">
        <f>Y38*20/Z38</f>
        <v>15.50909090909091</v>
      </c>
      <c r="AB38" s="10">
        <v>653</v>
      </c>
      <c r="AC38" s="10">
        <v>900</v>
      </c>
      <c r="AD38" s="11">
        <f>AB38*5/AC38</f>
        <v>3.6277777777777778</v>
      </c>
      <c r="AE38" s="10">
        <v>846</v>
      </c>
      <c r="AF38" s="10">
        <v>1200</v>
      </c>
      <c r="AG38" s="13">
        <f>AE38*5/AF38</f>
        <v>3.5249999999999999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104.54411976911979</v>
      </c>
      <c r="AO38" s="15" t="s">
        <v>110</v>
      </c>
      <c r="AP38" s="16" t="s">
        <v>111</v>
      </c>
    </row>
    <row r="39" spans="1:42" customFormat="1" ht="110.25" x14ac:dyDescent="0.25">
      <c r="A39">
        <v>36</v>
      </c>
      <c r="B39">
        <v>36</v>
      </c>
      <c r="C39" s="38">
        <v>18</v>
      </c>
      <c r="D39" s="3" t="s">
        <v>23</v>
      </c>
      <c r="E39" s="4">
        <v>366166</v>
      </c>
      <c r="F39" s="5" t="s">
        <v>112</v>
      </c>
      <c r="G39" s="5" t="s">
        <v>113</v>
      </c>
      <c r="H39" s="39">
        <v>34049</v>
      </c>
      <c r="I39" s="6" t="s">
        <v>114</v>
      </c>
      <c r="J39" s="7" t="s">
        <v>27</v>
      </c>
      <c r="K39" s="8" t="s">
        <v>28</v>
      </c>
      <c r="L39" s="9">
        <v>41</v>
      </c>
      <c r="M39" s="10">
        <v>866</v>
      </c>
      <c r="N39" s="10">
        <v>1050</v>
      </c>
      <c r="O39" s="11">
        <f>M39*20/N39</f>
        <v>16.495238095238093</v>
      </c>
      <c r="P39" s="10">
        <v>806</v>
      </c>
      <c r="Q39" s="10">
        <v>1100</v>
      </c>
      <c r="R39" s="11">
        <f>P39*20/Q39</f>
        <v>14.654545454545454</v>
      </c>
      <c r="S39" s="10" t="s">
        <v>29</v>
      </c>
      <c r="T39" s="10" t="s">
        <v>29</v>
      </c>
      <c r="U39" s="11">
        <v>0</v>
      </c>
      <c r="V39" s="10">
        <v>3551</v>
      </c>
      <c r="W39" s="10">
        <v>4400</v>
      </c>
      <c r="X39" s="11">
        <f>V39*40/W39</f>
        <v>32.281818181818181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104.43160173160173</v>
      </c>
      <c r="AO39" s="15" t="s">
        <v>115</v>
      </c>
      <c r="AP39" s="16" t="s">
        <v>116</v>
      </c>
    </row>
    <row r="40" spans="1:42" customFormat="1" ht="63" x14ac:dyDescent="0.25">
      <c r="A40">
        <v>37</v>
      </c>
      <c r="B40">
        <v>37</v>
      </c>
      <c r="C40" s="38">
        <v>19</v>
      </c>
      <c r="D40" s="3" t="s">
        <v>23</v>
      </c>
      <c r="E40" s="4">
        <v>382867</v>
      </c>
      <c r="F40" s="5" t="s">
        <v>117</v>
      </c>
      <c r="G40" s="5" t="s">
        <v>118</v>
      </c>
      <c r="H40" s="39">
        <v>35643</v>
      </c>
      <c r="I40" s="6" t="s">
        <v>119</v>
      </c>
      <c r="J40" s="7" t="s">
        <v>27</v>
      </c>
      <c r="K40" s="8" t="s">
        <v>28</v>
      </c>
      <c r="L40" s="9">
        <v>44</v>
      </c>
      <c r="M40" s="10">
        <v>813</v>
      </c>
      <c r="N40" s="10">
        <v>1100</v>
      </c>
      <c r="O40" s="11">
        <f>M40*20/N40</f>
        <v>14.781818181818181</v>
      </c>
      <c r="P40" s="10">
        <v>802</v>
      </c>
      <c r="Q40" s="10">
        <v>1100</v>
      </c>
      <c r="R40" s="11">
        <f>P40*20/Q40</f>
        <v>14.581818181818182</v>
      </c>
      <c r="S40" s="10" t="s">
        <v>29</v>
      </c>
      <c r="T40" s="10" t="s">
        <v>29</v>
      </c>
      <c r="U40" s="11">
        <v>0</v>
      </c>
      <c r="V40" s="10">
        <v>3705</v>
      </c>
      <c r="W40" s="10">
        <v>4800</v>
      </c>
      <c r="X40" s="11">
        <f>V40*40/W40</f>
        <v>30.875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104.23863636363636</v>
      </c>
      <c r="AO40" s="15" t="s">
        <v>120</v>
      </c>
      <c r="AP40" s="16" t="s">
        <v>121</v>
      </c>
    </row>
    <row r="41" spans="1:42" customFormat="1" ht="47.25" x14ac:dyDescent="0.25">
      <c r="A41">
        <v>38</v>
      </c>
      <c r="B41">
        <v>38</v>
      </c>
      <c r="C41" s="38">
        <v>66</v>
      </c>
      <c r="D41" s="3" t="s">
        <v>23</v>
      </c>
      <c r="E41" s="4">
        <v>382367</v>
      </c>
      <c r="F41" s="5" t="s">
        <v>344</v>
      </c>
      <c r="G41" s="5" t="s">
        <v>345</v>
      </c>
      <c r="H41" s="39">
        <v>33848</v>
      </c>
      <c r="I41" s="6" t="s">
        <v>346</v>
      </c>
      <c r="J41" s="7" t="s">
        <v>27</v>
      </c>
      <c r="K41" s="8" t="s">
        <v>28</v>
      </c>
      <c r="L41" s="9">
        <v>48</v>
      </c>
      <c r="M41" s="10">
        <v>632</v>
      </c>
      <c r="N41" s="10">
        <v>1050</v>
      </c>
      <c r="O41" s="11">
        <f>M41*20/N41</f>
        <v>12.038095238095238</v>
      </c>
      <c r="P41" s="10">
        <v>585</v>
      </c>
      <c r="Q41" s="10">
        <v>1100</v>
      </c>
      <c r="R41" s="11">
        <f>P41*20/Q41</f>
        <v>10.636363636363637</v>
      </c>
      <c r="S41" s="10" t="s">
        <v>29</v>
      </c>
      <c r="T41" s="10" t="s">
        <v>29</v>
      </c>
      <c r="U41" s="11">
        <v>0</v>
      </c>
      <c r="V41" s="10">
        <v>3232</v>
      </c>
      <c r="W41" s="10">
        <v>4900</v>
      </c>
      <c r="X41" s="11">
        <v>26.4</v>
      </c>
      <c r="Y41" s="10" t="s">
        <v>29</v>
      </c>
      <c r="Z41" s="10" t="s">
        <v>29</v>
      </c>
      <c r="AA41" s="12">
        <v>0</v>
      </c>
      <c r="AB41" s="10">
        <v>1253</v>
      </c>
      <c r="AC41" s="10">
        <v>1800</v>
      </c>
      <c r="AD41" s="11">
        <f>AB41*5/AC41</f>
        <v>3.4805555555555556</v>
      </c>
      <c r="AE41" s="10">
        <v>814</v>
      </c>
      <c r="AF41" s="10">
        <v>1200</v>
      </c>
      <c r="AG41" s="13">
        <f>AE41*5/AF41</f>
        <v>3.3916666666666666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103.9466810966811</v>
      </c>
      <c r="AO41" s="15" t="s">
        <v>347</v>
      </c>
      <c r="AP41" s="16" t="s">
        <v>348</v>
      </c>
    </row>
    <row r="42" spans="1:42" customFormat="1" ht="63" x14ac:dyDescent="0.25">
      <c r="A42">
        <v>39</v>
      </c>
      <c r="B42">
        <v>39</v>
      </c>
      <c r="C42" s="38">
        <v>28</v>
      </c>
      <c r="D42" s="3" t="s">
        <v>23</v>
      </c>
      <c r="E42" s="4">
        <v>365681</v>
      </c>
      <c r="F42" s="5" t="s">
        <v>161</v>
      </c>
      <c r="G42" s="5" t="s">
        <v>162</v>
      </c>
      <c r="H42" s="39">
        <v>32543</v>
      </c>
      <c r="I42" s="6" t="s">
        <v>163</v>
      </c>
      <c r="J42" s="7" t="s">
        <v>27</v>
      </c>
      <c r="K42" s="8" t="s">
        <v>28</v>
      </c>
      <c r="L42" s="9">
        <v>61</v>
      </c>
      <c r="M42" s="10">
        <v>719</v>
      </c>
      <c r="N42" s="10">
        <v>1050</v>
      </c>
      <c r="O42" s="11">
        <f>M42*20/N42</f>
        <v>13.695238095238095</v>
      </c>
      <c r="P42" s="10">
        <v>2403</v>
      </c>
      <c r="Q42" s="10">
        <v>3350</v>
      </c>
      <c r="R42" s="11">
        <f>P42*20/Q42</f>
        <v>14.346268656716418</v>
      </c>
      <c r="S42" s="10">
        <v>364</v>
      </c>
      <c r="T42" s="10">
        <v>550</v>
      </c>
      <c r="U42" s="11">
        <f>S42*20/T42</f>
        <v>13.236363636363636</v>
      </c>
      <c r="V42" s="10" t="s">
        <v>29</v>
      </c>
      <c r="W42" s="10" t="s">
        <v>29</v>
      </c>
      <c r="X42" s="11">
        <v>0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102.27787038831815</v>
      </c>
      <c r="AO42" s="15" t="s">
        <v>164</v>
      </c>
      <c r="AP42" s="16" t="s">
        <v>165</v>
      </c>
    </row>
    <row r="43" spans="1:42" customFormat="1" ht="63" x14ac:dyDescent="0.25">
      <c r="A43">
        <v>40</v>
      </c>
      <c r="B43">
        <v>40</v>
      </c>
      <c r="C43" s="38">
        <v>20</v>
      </c>
      <c r="D43" s="3" t="s">
        <v>23</v>
      </c>
      <c r="E43" s="4">
        <v>382210</v>
      </c>
      <c r="F43" s="5" t="s">
        <v>122</v>
      </c>
      <c r="G43" s="5" t="s">
        <v>123</v>
      </c>
      <c r="H43" s="39">
        <v>34047</v>
      </c>
      <c r="I43" s="6" t="s">
        <v>124</v>
      </c>
      <c r="J43" s="7" t="s">
        <v>27</v>
      </c>
      <c r="K43" s="8" t="s">
        <v>28</v>
      </c>
      <c r="L43" s="9">
        <v>46</v>
      </c>
      <c r="M43" s="10">
        <v>726</v>
      </c>
      <c r="N43" s="10">
        <v>1050</v>
      </c>
      <c r="O43" s="11">
        <f>M43*20/N43</f>
        <v>13.828571428571429</v>
      </c>
      <c r="P43" s="10">
        <v>669</v>
      </c>
      <c r="Q43" s="10">
        <v>1100</v>
      </c>
      <c r="R43" s="11">
        <f>P43*20/Q43</f>
        <v>12.163636363636364</v>
      </c>
      <c r="S43" s="10">
        <v>345</v>
      </c>
      <c r="T43" s="10">
        <v>550</v>
      </c>
      <c r="U43" s="11">
        <f>S43*20/T43</f>
        <v>12.545454545454545</v>
      </c>
      <c r="V43" s="10" t="s">
        <v>29</v>
      </c>
      <c r="W43" s="10" t="s">
        <v>29</v>
      </c>
      <c r="X43" s="11">
        <v>0</v>
      </c>
      <c r="Y43" s="10">
        <v>555</v>
      </c>
      <c r="Z43" s="10">
        <v>1100</v>
      </c>
      <c r="AA43" s="12">
        <f>Y43*20/Z43</f>
        <v>10.090909090909092</v>
      </c>
      <c r="AB43" s="10">
        <v>652</v>
      </c>
      <c r="AC43" s="10">
        <v>900</v>
      </c>
      <c r="AD43" s="11">
        <f>AB43*5/AC43</f>
        <v>3.6222222222222222</v>
      </c>
      <c r="AE43" s="10">
        <v>789</v>
      </c>
      <c r="AF43" s="10">
        <v>1200</v>
      </c>
      <c r="AG43" s="13">
        <f>AE43*5/AF43</f>
        <v>3.2875000000000001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101.53829365079365</v>
      </c>
      <c r="AO43" s="15" t="s">
        <v>125</v>
      </c>
      <c r="AP43" s="16" t="s">
        <v>126</v>
      </c>
    </row>
    <row r="44" spans="1:42" customFormat="1" ht="47.25" x14ac:dyDescent="0.25">
      <c r="A44">
        <v>41</v>
      </c>
      <c r="B44">
        <v>41</v>
      </c>
      <c r="C44" s="38">
        <v>21</v>
      </c>
      <c r="D44" s="3" t="s">
        <v>23</v>
      </c>
      <c r="E44" s="4">
        <v>382610</v>
      </c>
      <c r="F44" s="5" t="s">
        <v>127</v>
      </c>
      <c r="G44" s="5" t="s">
        <v>128</v>
      </c>
      <c r="H44" s="39">
        <v>34793</v>
      </c>
      <c r="I44" s="6" t="s">
        <v>129</v>
      </c>
      <c r="J44" s="7" t="s">
        <v>27</v>
      </c>
      <c r="K44" s="8" t="s">
        <v>28</v>
      </c>
      <c r="L44" s="9">
        <v>54</v>
      </c>
      <c r="M44" s="10">
        <v>650</v>
      </c>
      <c r="N44" s="10">
        <v>1050</v>
      </c>
      <c r="O44" s="11">
        <f>M44*20/N44</f>
        <v>12.380952380952381</v>
      </c>
      <c r="P44" s="10">
        <v>671</v>
      </c>
      <c r="Q44" s="10">
        <v>1100</v>
      </c>
      <c r="R44" s="11">
        <f>P44*20/Q44</f>
        <v>12.2</v>
      </c>
      <c r="S44" s="10">
        <v>247</v>
      </c>
      <c r="T44" s="10">
        <v>550</v>
      </c>
      <c r="U44" s="11">
        <f>S44*20/T44</f>
        <v>8.9818181818181824</v>
      </c>
      <c r="V44" s="10" t="s">
        <v>29</v>
      </c>
      <c r="W44" s="10" t="s">
        <v>29</v>
      </c>
      <c r="X44" s="11">
        <v>0</v>
      </c>
      <c r="Y44" s="10">
        <v>752</v>
      </c>
      <c r="Z44" s="10">
        <v>1100</v>
      </c>
      <c r="AA44" s="12">
        <f>Y44*20/Z44</f>
        <v>13.672727272727272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101.23549783549784</v>
      </c>
      <c r="AO44" s="15" t="s">
        <v>130</v>
      </c>
      <c r="AP44" s="16" t="s">
        <v>131</v>
      </c>
    </row>
    <row r="45" spans="1:42" customFormat="1" ht="78.75" x14ac:dyDescent="0.25">
      <c r="A45">
        <v>42</v>
      </c>
      <c r="B45">
        <v>42</v>
      </c>
      <c r="C45" s="38">
        <v>22</v>
      </c>
      <c r="D45" s="3" t="s">
        <v>23</v>
      </c>
      <c r="E45" s="4">
        <v>382715</v>
      </c>
      <c r="F45" s="5" t="s">
        <v>132</v>
      </c>
      <c r="G45" s="5" t="s">
        <v>133</v>
      </c>
      <c r="H45" s="39">
        <v>35707</v>
      </c>
      <c r="I45" s="6" t="s">
        <v>134</v>
      </c>
      <c r="J45" s="7" t="s">
        <v>27</v>
      </c>
      <c r="K45" s="8" t="s">
        <v>28</v>
      </c>
      <c r="L45" s="9">
        <v>43</v>
      </c>
      <c r="M45" s="10">
        <v>624</v>
      </c>
      <c r="N45" s="10">
        <v>1050</v>
      </c>
      <c r="O45" s="11">
        <f>M45*20/N45</f>
        <v>11.885714285714286</v>
      </c>
      <c r="P45" s="10">
        <v>723</v>
      </c>
      <c r="Q45" s="10">
        <v>1100</v>
      </c>
      <c r="R45" s="11">
        <f>P45*20/Q45</f>
        <v>13.145454545454545</v>
      </c>
      <c r="S45" s="10" t="s">
        <v>29</v>
      </c>
      <c r="T45" s="10" t="s">
        <v>29</v>
      </c>
      <c r="U45" s="11">
        <v>0</v>
      </c>
      <c r="V45" s="10">
        <v>4127</v>
      </c>
      <c r="W45" s="10">
        <v>5000</v>
      </c>
      <c r="X45" s="11">
        <f>V45*40/W45</f>
        <v>33.015999999999998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101.04716883116882</v>
      </c>
      <c r="AO45" s="15" t="s">
        <v>135</v>
      </c>
      <c r="AP45" s="16" t="s">
        <v>136</v>
      </c>
    </row>
    <row r="46" spans="1:42" customFormat="1" ht="47.25" x14ac:dyDescent="0.25">
      <c r="A46">
        <v>43</v>
      </c>
      <c r="B46">
        <v>43</v>
      </c>
      <c r="C46" s="38">
        <v>46</v>
      </c>
      <c r="D46" s="3" t="s">
        <v>23</v>
      </c>
      <c r="E46" s="4">
        <v>366338</v>
      </c>
      <c r="F46" s="5" t="s">
        <v>250</v>
      </c>
      <c r="G46" s="5" t="s">
        <v>217</v>
      </c>
      <c r="H46" s="39">
        <v>34105</v>
      </c>
      <c r="I46" s="6" t="s">
        <v>251</v>
      </c>
      <c r="J46" s="7" t="s">
        <v>27</v>
      </c>
      <c r="K46" s="8" t="s">
        <v>28</v>
      </c>
      <c r="L46" s="9">
        <v>43</v>
      </c>
      <c r="M46" s="10">
        <v>769</v>
      </c>
      <c r="N46" s="10">
        <v>1050</v>
      </c>
      <c r="O46" s="11">
        <f>M46*20/N46</f>
        <v>14.647619047619047</v>
      </c>
      <c r="P46" s="10">
        <v>2472</v>
      </c>
      <c r="Q46" s="10">
        <v>3300</v>
      </c>
      <c r="R46" s="11">
        <f>P46*20/Q46</f>
        <v>14.981818181818182</v>
      </c>
      <c r="S46" s="10">
        <v>1621</v>
      </c>
      <c r="T46" s="10">
        <v>2200</v>
      </c>
      <c r="U46" s="11">
        <v>14.73</v>
      </c>
      <c r="V46" s="10" t="s">
        <v>29</v>
      </c>
      <c r="W46" s="10" t="s">
        <v>29</v>
      </c>
      <c r="X46" s="11">
        <v>0</v>
      </c>
      <c r="Y46" s="10">
        <v>647</v>
      </c>
      <c r="Z46" s="10">
        <v>1100</v>
      </c>
      <c r="AA46" s="12">
        <f>Y46*20/Z46</f>
        <v>11.763636363636364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99.123073593073599</v>
      </c>
      <c r="AO46" s="15" t="s">
        <v>252</v>
      </c>
      <c r="AP46" s="16" t="s">
        <v>253</v>
      </c>
    </row>
    <row r="47" spans="1:42" customFormat="1" ht="47.25" x14ac:dyDescent="0.25">
      <c r="A47">
        <v>44</v>
      </c>
      <c r="B47">
        <v>44</v>
      </c>
      <c r="C47" s="38">
        <v>25</v>
      </c>
      <c r="D47" s="3" t="s">
        <v>23</v>
      </c>
      <c r="E47" s="4">
        <v>367383</v>
      </c>
      <c r="F47" s="5" t="s">
        <v>147</v>
      </c>
      <c r="G47" s="5" t="s">
        <v>148</v>
      </c>
      <c r="H47" s="39">
        <v>33642</v>
      </c>
      <c r="I47" s="6" t="s">
        <v>149</v>
      </c>
      <c r="J47" s="7" t="s">
        <v>27</v>
      </c>
      <c r="K47" s="8" t="s">
        <v>28</v>
      </c>
      <c r="L47" s="9">
        <v>44</v>
      </c>
      <c r="M47" s="10">
        <v>834</v>
      </c>
      <c r="N47" s="10">
        <v>1050</v>
      </c>
      <c r="O47" s="11">
        <f>M47*20/N47</f>
        <v>15.885714285714286</v>
      </c>
      <c r="P47" s="10">
        <v>740</v>
      </c>
      <c r="Q47" s="10">
        <v>1100</v>
      </c>
      <c r="R47" s="11">
        <f>P47*20/Q47</f>
        <v>13.454545454545455</v>
      </c>
      <c r="S47" s="10" t="s">
        <v>29</v>
      </c>
      <c r="T47" s="10" t="s">
        <v>29</v>
      </c>
      <c r="U47" s="11">
        <v>0</v>
      </c>
      <c r="V47" s="10">
        <v>2731</v>
      </c>
      <c r="W47" s="10">
        <v>4350</v>
      </c>
      <c r="X47" s="11">
        <f>V47*40/W47</f>
        <v>25.112643678160918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>
        <v>3.42</v>
      </c>
      <c r="AI47" s="10">
        <v>4</v>
      </c>
      <c r="AJ47" s="13"/>
      <c r="AK47" s="10" t="s">
        <v>29</v>
      </c>
      <c r="AL47" s="10" t="s">
        <v>29</v>
      </c>
      <c r="AM47" s="13">
        <v>0</v>
      </c>
      <c r="AN47" s="14">
        <f>L47+O47+R47+U47+X47+AA47+AD47+AG47+AJ47+AM47</f>
        <v>98.452903418420661</v>
      </c>
      <c r="AO47" s="15" t="s">
        <v>150</v>
      </c>
      <c r="AP47" s="16" t="s">
        <v>151</v>
      </c>
    </row>
    <row r="48" spans="1:42" customFormat="1" ht="63" x14ac:dyDescent="0.25">
      <c r="A48">
        <v>45</v>
      </c>
      <c r="B48">
        <v>45</v>
      </c>
      <c r="C48" s="38">
        <v>26</v>
      </c>
      <c r="D48" s="3" t="s">
        <v>23</v>
      </c>
      <c r="E48" s="4">
        <v>366360</v>
      </c>
      <c r="F48" s="5" t="s">
        <v>152</v>
      </c>
      <c r="G48" s="5" t="s">
        <v>153</v>
      </c>
      <c r="H48" s="39">
        <v>34813</v>
      </c>
      <c r="I48" s="6" t="s">
        <v>154</v>
      </c>
      <c r="J48" s="7" t="s">
        <v>27</v>
      </c>
      <c r="K48" s="8" t="s">
        <v>28</v>
      </c>
      <c r="L48" s="9">
        <v>40</v>
      </c>
      <c r="M48" s="10">
        <v>591</v>
      </c>
      <c r="N48" s="10">
        <v>1050</v>
      </c>
      <c r="O48" s="11">
        <f>M48*20/N48</f>
        <v>11.257142857142858</v>
      </c>
      <c r="P48" s="10">
        <v>765</v>
      </c>
      <c r="Q48" s="10">
        <v>1100</v>
      </c>
      <c r="R48" s="11">
        <f>P48*20/Q48</f>
        <v>13.909090909090908</v>
      </c>
      <c r="S48" s="10" t="s">
        <v>29</v>
      </c>
      <c r="T48" s="10" t="s">
        <v>29</v>
      </c>
      <c r="U48" s="11">
        <v>0</v>
      </c>
      <c r="V48" s="10">
        <v>3164</v>
      </c>
      <c r="W48" s="10">
        <v>4300</v>
      </c>
      <c r="X48" s="11">
        <f>V48*40/W48</f>
        <v>29.432558139534883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>
        <v>663</v>
      </c>
      <c r="AI48" s="10">
        <v>900</v>
      </c>
      <c r="AJ48" s="13">
        <f>AH48*5/AI48</f>
        <v>3.6833333333333331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98.282125239101987</v>
      </c>
      <c r="AO48" s="15" t="s">
        <v>155</v>
      </c>
      <c r="AP48" s="16" t="s">
        <v>156</v>
      </c>
    </row>
    <row r="49" spans="1:42" customFormat="1" ht="47.25" x14ac:dyDescent="0.25">
      <c r="A49">
        <v>46</v>
      </c>
      <c r="B49">
        <v>46</v>
      </c>
      <c r="C49" s="38">
        <v>27</v>
      </c>
      <c r="D49" s="3" t="s">
        <v>23</v>
      </c>
      <c r="E49" s="4">
        <v>365351</v>
      </c>
      <c r="F49" s="5" t="s">
        <v>148</v>
      </c>
      <c r="G49" s="5" t="s">
        <v>157</v>
      </c>
      <c r="H49" s="39">
        <v>34910</v>
      </c>
      <c r="I49" s="6" t="s">
        <v>158</v>
      </c>
      <c r="J49" s="7" t="s">
        <v>27</v>
      </c>
      <c r="K49" s="8" t="s">
        <v>28</v>
      </c>
      <c r="L49" s="9">
        <v>41</v>
      </c>
      <c r="M49" s="10">
        <v>789</v>
      </c>
      <c r="N49" s="10">
        <v>1100</v>
      </c>
      <c r="O49" s="11">
        <f>M49*20/N49</f>
        <v>14.345454545454546</v>
      </c>
      <c r="P49" s="10">
        <v>669</v>
      </c>
      <c r="Q49" s="10">
        <v>1100</v>
      </c>
      <c r="R49" s="11">
        <f>P49*20/Q49</f>
        <v>12.163636363636364</v>
      </c>
      <c r="S49" s="10" t="s">
        <v>29</v>
      </c>
      <c r="T49" s="10" t="s">
        <v>29</v>
      </c>
      <c r="U49" s="11">
        <v>0</v>
      </c>
      <c r="V49" s="10">
        <v>3333</v>
      </c>
      <c r="W49" s="10">
        <v>4400</v>
      </c>
      <c r="X49" s="11">
        <f>V49*40/W49</f>
        <v>30.3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97.809090909090898</v>
      </c>
      <c r="AO49" s="15" t="s">
        <v>159</v>
      </c>
      <c r="AP49" s="16" t="s">
        <v>160</v>
      </c>
    </row>
    <row r="50" spans="1:42" customFormat="1" ht="47.25" x14ac:dyDescent="0.25">
      <c r="A50">
        <v>47</v>
      </c>
      <c r="B50">
        <v>47</v>
      </c>
      <c r="C50" s="38">
        <v>29</v>
      </c>
      <c r="D50" s="3" t="s">
        <v>23</v>
      </c>
      <c r="E50" s="4">
        <v>358173</v>
      </c>
      <c r="F50" s="5" t="s">
        <v>166</v>
      </c>
      <c r="G50" s="5" t="s">
        <v>167</v>
      </c>
      <c r="H50" s="39">
        <v>31479</v>
      </c>
      <c r="I50" s="6" t="s">
        <v>168</v>
      </c>
      <c r="J50" s="7" t="s">
        <v>27</v>
      </c>
      <c r="K50" s="8" t="s">
        <v>28</v>
      </c>
      <c r="L50" s="9">
        <v>43</v>
      </c>
      <c r="M50" s="10">
        <v>484</v>
      </c>
      <c r="N50" s="10">
        <v>850</v>
      </c>
      <c r="O50" s="11">
        <f>M50*20/N50</f>
        <v>11.388235294117647</v>
      </c>
      <c r="P50" s="10">
        <v>662</v>
      </c>
      <c r="Q50" s="10">
        <v>1100</v>
      </c>
      <c r="R50" s="11">
        <f>P50*20/Q50</f>
        <v>12.036363636363637</v>
      </c>
      <c r="S50" s="10">
        <v>278</v>
      </c>
      <c r="T50" s="10">
        <v>550</v>
      </c>
      <c r="U50" s="11">
        <f>S50*20/T50</f>
        <v>10.109090909090909</v>
      </c>
      <c r="V50" s="10" t="s">
        <v>29</v>
      </c>
      <c r="W50" s="10" t="s">
        <v>29</v>
      </c>
      <c r="X50" s="11">
        <v>0</v>
      </c>
      <c r="Y50" s="10">
        <v>776</v>
      </c>
      <c r="Z50" s="10">
        <v>1100</v>
      </c>
      <c r="AA50" s="12">
        <f>Y50*20/Z50</f>
        <v>14.109090909090909</v>
      </c>
      <c r="AB50" s="10">
        <v>625</v>
      </c>
      <c r="AC50" s="10">
        <v>900</v>
      </c>
      <c r="AD50" s="11">
        <f>AB50*5/AC50</f>
        <v>3.4722222222222223</v>
      </c>
      <c r="AE50" s="10">
        <v>849</v>
      </c>
      <c r="AF50" s="10">
        <v>1200</v>
      </c>
      <c r="AG50" s="13">
        <f>AE50*5/AF50</f>
        <v>3.5375000000000001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97.652502970885322</v>
      </c>
      <c r="AO50" s="15" t="s">
        <v>169</v>
      </c>
      <c r="AP50" s="16" t="s">
        <v>170</v>
      </c>
    </row>
    <row r="51" spans="1:42" customFormat="1" ht="47.25" x14ac:dyDescent="0.25">
      <c r="A51">
        <v>48</v>
      </c>
      <c r="B51">
        <v>48</v>
      </c>
      <c r="C51" s="38">
        <v>1</v>
      </c>
      <c r="D51" s="3" t="s">
        <v>23</v>
      </c>
      <c r="E51" s="4">
        <v>380046</v>
      </c>
      <c r="F51" s="5" t="s">
        <v>24</v>
      </c>
      <c r="G51" s="5" t="s">
        <v>25</v>
      </c>
      <c r="H51" s="39">
        <v>33670</v>
      </c>
      <c r="I51" s="6" t="s">
        <v>26</v>
      </c>
      <c r="J51" s="7" t="s">
        <v>27</v>
      </c>
      <c r="K51" s="8" t="s">
        <v>28</v>
      </c>
      <c r="L51" s="9">
        <v>43</v>
      </c>
      <c r="M51" s="10">
        <v>542</v>
      </c>
      <c r="N51" s="10">
        <v>1050</v>
      </c>
      <c r="O51" s="11">
        <f>M51*20/N51</f>
        <v>10.323809523809524</v>
      </c>
      <c r="P51" s="10">
        <v>2372</v>
      </c>
      <c r="Q51" s="10">
        <v>3350</v>
      </c>
      <c r="R51" s="11">
        <f>P51*20/Q51</f>
        <v>14.161194029850746</v>
      </c>
      <c r="S51" s="10"/>
      <c r="T51" s="10"/>
      <c r="U51" s="11"/>
      <c r="V51" s="10">
        <v>2720</v>
      </c>
      <c r="W51" s="10">
        <v>3700</v>
      </c>
      <c r="X51" s="11">
        <f>V51*40/W51</f>
        <v>29.405405405405407</v>
      </c>
      <c r="Y51" s="10"/>
      <c r="Z51" s="10"/>
      <c r="AA51" s="11"/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96.890408959065667</v>
      </c>
      <c r="AO51" s="15" t="s">
        <v>30</v>
      </c>
      <c r="AP51" s="16" t="s">
        <v>31</v>
      </c>
    </row>
    <row r="52" spans="1:42" customFormat="1" ht="47.25" x14ac:dyDescent="0.25">
      <c r="A52">
        <v>49</v>
      </c>
      <c r="B52">
        <v>49</v>
      </c>
      <c r="C52" s="38">
        <v>30</v>
      </c>
      <c r="D52" s="3" t="s">
        <v>23</v>
      </c>
      <c r="E52" s="4">
        <v>367411</v>
      </c>
      <c r="F52" s="5" t="s">
        <v>171</v>
      </c>
      <c r="G52" s="5" t="s">
        <v>172</v>
      </c>
      <c r="H52" s="39">
        <v>32144</v>
      </c>
      <c r="I52" s="6" t="s">
        <v>173</v>
      </c>
      <c r="J52" s="7" t="s">
        <v>27</v>
      </c>
      <c r="K52" s="8" t="s">
        <v>28</v>
      </c>
      <c r="L52" s="9">
        <v>44</v>
      </c>
      <c r="M52" s="10">
        <v>818</v>
      </c>
      <c r="N52" s="10">
        <v>1050</v>
      </c>
      <c r="O52" s="11">
        <f>M52*20/N52</f>
        <v>15.580952380952381</v>
      </c>
      <c r="P52" s="10">
        <v>798</v>
      </c>
      <c r="Q52" s="10">
        <v>1100</v>
      </c>
      <c r="R52" s="11">
        <f>P52*20/Q52</f>
        <v>14.50909090909091</v>
      </c>
      <c r="S52" s="10">
        <v>275</v>
      </c>
      <c r="T52" s="10">
        <v>550</v>
      </c>
      <c r="U52" s="11">
        <f>S52*20/T52</f>
        <v>10</v>
      </c>
      <c r="V52" s="10" t="s">
        <v>29</v>
      </c>
      <c r="W52" s="10" t="s">
        <v>29</v>
      </c>
      <c r="X52" s="11">
        <v>0</v>
      </c>
      <c r="Y52" s="10">
        <v>678</v>
      </c>
      <c r="Z52" s="10">
        <v>1100</v>
      </c>
      <c r="AA52" s="12">
        <f>Y52*20/Z52</f>
        <v>12.327272727272728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96.417316017316026</v>
      </c>
      <c r="AO52" s="15" t="s">
        <v>174</v>
      </c>
      <c r="AP52" s="16" t="s">
        <v>175</v>
      </c>
    </row>
    <row r="53" spans="1:42" customFormat="1" ht="47.25" x14ac:dyDescent="0.25">
      <c r="A53">
        <v>50</v>
      </c>
      <c r="B53">
        <v>50</v>
      </c>
      <c r="C53" s="38">
        <v>12</v>
      </c>
      <c r="D53" s="3" t="s">
        <v>23</v>
      </c>
      <c r="E53" s="4">
        <v>367013</v>
      </c>
      <c r="F53" s="5" t="s">
        <v>82</v>
      </c>
      <c r="G53" s="5" t="s">
        <v>83</v>
      </c>
      <c r="H53" s="39">
        <v>32356</v>
      </c>
      <c r="I53" s="6" t="s">
        <v>84</v>
      </c>
      <c r="J53" s="7" t="s">
        <v>27</v>
      </c>
      <c r="K53" s="8" t="s">
        <v>28</v>
      </c>
      <c r="L53" s="9">
        <v>45</v>
      </c>
      <c r="M53" s="10">
        <v>703</v>
      </c>
      <c r="N53" s="10">
        <v>1050</v>
      </c>
      <c r="O53" s="11">
        <f>M53*20/N53</f>
        <v>13.390476190476191</v>
      </c>
      <c r="P53" s="10">
        <v>673</v>
      </c>
      <c r="Q53" s="10">
        <v>1100</v>
      </c>
      <c r="R53" s="11">
        <f>P53*20/Q53</f>
        <v>12.236363636363636</v>
      </c>
      <c r="S53" s="10">
        <v>318</v>
      </c>
      <c r="T53" s="10">
        <v>550</v>
      </c>
      <c r="U53" s="11">
        <f>S53*20/T53</f>
        <v>11.563636363636364</v>
      </c>
      <c r="V53" s="10"/>
      <c r="W53" s="10"/>
      <c r="X53" s="11"/>
      <c r="Y53" s="10">
        <v>1259</v>
      </c>
      <c r="Z53" s="10">
        <v>1900</v>
      </c>
      <c r="AA53" s="12">
        <v>13.25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95.44047619047619</v>
      </c>
      <c r="AO53" s="15" t="s">
        <v>85</v>
      </c>
      <c r="AP53" s="16" t="s">
        <v>86</v>
      </c>
    </row>
    <row r="54" spans="1:42" customFormat="1" ht="47.25" x14ac:dyDescent="0.25">
      <c r="A54">
        <v>51</v>
      </c>
      <c r="B54">
        <v>51</v>
      </c>
      <c r="C54" s="38">
        <v>33</v>
      </c>
      <c r="D54" s="3" t="s">
        <v>23</v>
      </c>
      <c r="E54" s="4">
        <v>382398</v>
      </c>
      <c r="F54" s="5" t="s">
        <v>186</v>
      </c>
      <c r="G54" s="5" t="s">
        <v>187</v>
      </c>
      <c r="H54" s="39">
        <v>33971</v>
      </c>
      <c r="I54" s="6" t="s">
        <v>188</v>
      </c>
      <c r="J54" s="7" t="s">
        <v>27</v>
      </c>
      <c r="K54" s="8" t="s">
        <v>28</v>
      </c>
      <c r="L54" s="9">
        <v>41</v>
      </c>
      <c r="M54" s="10">
        <v>722</v>
      </c>
      <c r="N54" s="10">
        <v>1050</v>
      </c>
      <c r="O54" s="11">
        <f>M54*20/N54</f>
        <v>13.752380952380953</v>
      </c>
      <c r="P54" s="10">
        <v>702</v>
      </c>
      <c r="Q54" s="10">
        <v>1100</v>
      </c>
      <c r="R54" s="11">
        <f>P54*20/Q54</f>
        <v>12.763636363636364</v>
      </c>
      <c r="S54" s="10" t="s">
        <v>29</v>
      </c>
      <c r="T54" s="10" t="s">
        <v>29</v>
      </c>
      <c r="U54" s="11">
        <v>0</v>
      </c>
      <c r="V54" s="10">
        <v>3512</v>
      </c>
      <c r="W54" s="10">
        <v>5100</v>
      </c>
      <c r="X54" s="11">
        <f>V54*40/W54</f>
        <v>27.545098039215688</v>
      </c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95.061115355232999</v>
      </c>
      <c r="AO54" s="15" t="s">
        <v>189</v>
      </c>
      <c r="AP54" s="16" t="s">
        <v>190</v>
      </c>
    </row>
    <row r="55" spans="1:42" customFormat="1" ht="47.25" x14ac:dyDescent="0.25">
      <c r="A55">
        <v>52</v>
      </c>
      <c r="B55">
        <v>52</v>
      </c>
      <c r="C55" s="38">
        <v>34</v>
      </c>
      <c r="D55" s="3" t="s">
        <v>23</v>
      </c>
      <c r="E55" s="4">
        <v>383027</v>
      </c>
      <c r="F55" s="5" t="s">
        <v>191</v>
      </c>
      <c r="G55" s="5" t="s">
        <v>192</v>
      </c>
      <c r="H55" s="39">
        <v>34708</v>
      </c>
      <c r="I55" s="6" t="s">
        <v>193</v>
      </c>
      <c r="J55" s="7" t="s">
        <v>27</v>
      </c>
      <c r="K55" s="8" t="s">
        <v>28</v>
      </c>
      <c r="L55" s="9">
        <v>45</v>
      </c>
      <c r="M55" s="10">
        <v>626</v>
      </c>
      <c r="N55" s="10">
        <v>1050</v>
      </c>
      <c r="O55" s="11">
        <f>M55*20/N55</f>
        <v>11.923809523809524</v>
      </c>
      <c r="P55" s="10">
        <v>563</v>
      </c>
      <c r="Q55" s="10">
        <v>1100</v>
      </c>
      <c r="R55" s="11">
        <f>P55*20/Q55</f>
        <v>10.236363636363636</v>
      </c>
      <c r="S55" s="10" t="s">
        <v>29</v>
      </c>
      <c r="T55" s="10" t="s">
        <v>29</v>
      </c>
      <c r="U55" s="11">
        <v>0</v>
      </c>
      <c r="V55" s="10">
        <v>3338</v>
      </c>
      <c r="W55" s="10">
        <v>4900</v>
      </c>
      <c r="X55" s="11">
        <f>V55*40/W55</f>
        <v>27.248979591836736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94.409152752009902</v>
      </c>
      <c r="AO55" s="15" t="s">
        <v>194</v>
      </c>
      <c r="AP55" s="16" t="s">
        <v>195</v>
      </c>
    </row>
    <row r="56" spans="1:42" customFormat="1" ht="47.25" x14ac:dyDescent="0.25">
      <c r="A56">
        <v>53</v>
      </c>
      <c r="B56">
        <v>53</v>
      </c>
      <c r="C56" s="38">
        <v>79</v>
      </c>
      <c r="D56" s="3" t="s">
        <v>23</v>
      </c>
      <c r="E56" s="4">
        <v>366089</v>
      </c>
      <c r="F56" s="5" t="s">
        <v>380</v>
      </c>
      <c r="G56" s="5" t="s">
        <v>403</v>
      </c>
      <c r="H56" s="39">
        <v>35127</v>
      </c>
      <c r="I56" s="6" t="s">
        <v>404</v>
      </c>
      <c r="J56" s="7" t="s">
        <v>27</v>
      </c>
      <c r="K56" s="8" t="s">
        <v>28</v>
      </c>
      <c r="L56" s="9">
        <v>40</v>
      </c>
      <c r="M56" s="10">
        <v>634</v>
      </c>
      <c r="N56" s="10">
        <v>1050</v>
      </c>
      <c r="O56" s="11">
        <f>M56*20/N56</f>
        <v>12.076190476190476</v>
      </c>
      <c r="P56" s="10">
        <v>772</v>
      </c>
      <c r="Q56" s="10">
        <v>1100</v>
      </c>
      <c r="R56" s="11">
        <f>P56*20/Q56</f>
        <v>14.036363636363637</v>
      </c>
      <c r="S56" s="10" t="s">
        <v>29</v>
      </c>
      <c r="T56" s="10" t="s">
        <v>29</v>
      </c>
      <c r="U56" s="11">
        <v>0</v>
      </c>
      <c r="V56" s="10">
        <v>3441</v>
      </c>
      <c r="W56" s="10">
        <v>4900</v>
      </c>
      <c r="X56" s="11">
        <v>28.08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94.192554112554106</v>
      </c>
      <c r="AO56" s="15" t="s">
        <v>405</v>
      </c>
      <c r="AP56" s="16" t="s">
        <v>406</v>
      </c>
    </row>
    <row r="57" spans="1:42" customFormat="1" ht="47.25" x14ac:dyDescent="0.25">
      <c r="A57">
        <v>54</v>
      </c>
      <c r="B57">
        <v>54</v>
      </c>
      <c r="C57" s="38">
        <v>80</v>
      </c>
      <c r="D57" s="3" t="s">
        <v>23</v>
      </c>
      <c r="E57" s="4">
        <v>382741</v>
      </c>
      <c r="F57" s="5" t="s">
        <v>407</v>
      </c>
      <c r="G57" s="5" t="s">
        <v>408</v>
      </c>
      <c r="H57" s="39">
        <v>34769</v>
      </c>
      <c r="I57" s="6" t="s">
        <v>409</v>
      </c>
      <c r="J57" s="7" t="s">
        <v>27</v>
      </c>
      <c r="K57" s="8" t="s">
        <v>28</v>
      </c>
      <c r="L57" s="9">
        <v>40</v>
      </c>
      <c r="M57" s="10">
        <v>723</v>
      </c>
      <c r="N57" s="10">
        <v>1050</v>
      </c>
      <c r="O57" s="11">
        <f>M57*20/N57</f>
        <v>13.771428571428572</v>
      </c>
      <c r="P57" s="10">
        <v>641</v>
      </c>
      <c r="Q57" s="10">
        <v>1100</v>
      </c>
      <c r="R57" s="11">
        <f>P57*20/Q57</f>
        <v>11.654545454545454</v>
      </c>
      <c r="S57" s="10" t="s">
        <v>29</v>
      </c>
      <c r="T57" s="10" t="s">
        <v>29</v>
      </c>
      <c r="U57" s="11">
        <v>0</v>
      </c>
      <c r="V57" s="10" t="s">
        <v>29</v>
      </c>
      <c r="W57" s="10" t="s">
        <v>29</v>
      </c>
      <c r="X57" s="11">
        <v>0</v>
      </c>
      <c r="Y57" s="10">
        <v>3401</v>
      </c>
      <c r="Z57" s="10">
        <v>4900</v>
      </c>
      <c r="AA57" s="12">
        <v>27.76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14">
        <f>L57+O57+R57+U57+X57+AA57+AD57+AG57+AJ57+AM57</f>
        <v>93.185974025974033</v>
      </c>
      <c r="AO57" s="15" t="s">
        <v>410</v>
      </c>
      <c r="AP57" s="16" t="s">
        <v>411</v>
      </c>
    </row>
    <row r="58" spans="1:42" customFormat="1" ht="63" x14ac:dyDescent="0.25">
      <c r="A58">
        <v>55</v>
      </c>
      <c r="B58">
        <v>55</v>
      </c>
      <c r="C58" s="38">
        <v>35</v>
      </c>
      <c r="D58" s="3" t="s">
        <v>23</v>
      </c>
      <c r="E58" s="4">
        <v>365440</v>
      </c>
      <c r="F58" s="5" t="s">
        <v>196</v>
      </c>
      <c r="G58" s="5" t="s">
        <v>197</v>
      </c>
      <c r="H58" s="39">
        <v>32338</v>
      </c>
      <c r="I58" s="6" t="s">
        <v>198</v>
      </c>
      <c r="J58" s="7" t="s">
        <v>27</v>
      </c>
      <c r="K58" s="8" t="s">
        <v>28</v>
      </c>
      <c r="L58" s="9">
        <v>43</v>
      </c>
      <c r="M58" s="10">
        <v>675</v>
      </c>
      <c r="N58" s="10">
        <v>850</v>
      </c>
      <c r="O58" s="11">
        <f>M58*20/N58</f>
        <v>15.882352941176471</v>
      </c>
      <c r="P58" s="10">
        <v>855</v>
      </c>
      <c r="Q58" s="10">
        <v>1100</v>
      </c>
      <c r="R58" s="11">
        <f>P58*20/Q58</f>
        <v>15.545454545454545</v>
      </c>
      <c r="S58" s="10" t="s">
        <v>29</v>
      </c>
      <c r="T58" s="10" t="s">
        <v>29</v>
      </c>
      <c r="U58" s="11">
        <v>0</v>
      </c>
      <c r="V58" s="10" t="s">
        <v>29</v>
      </c>
      <c r="W58" s="10" t="s">
        <v>29</v>
      </c>
      <c r="X58" s="11">
        <v>0</v>
      </c>
      <c r="Y58" s="10">
        <v>2987</v>
      </c>
      <c r="Z58" s="10">
        <v>4550</v>
      </c>
      <c r="AA58" s="12">
        <f>Y58*20/Z58</f>
        <v>13.129670329670329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>
        <v>631</v>
      </c>
      <c r="AI58" s="10">
        <v>800</v>
      </c>
      <c r="AJ58" s="13">
        <f>AH58*5/AI58</f>
        <v>3.9437500000000001</v>
      </c>
      <c r="AK58" s="10" t="s">
        <v>29</v>
      </c>
      <c r="AL58" s="10" t="s">
        <v>29</v>
      </c>
      <c r="AM58" s="13">
        <v>0</v>
      </c>
      <c r="AN58" s="14">
        <f>L58+O58+R58+U58+X58+AA58+AD58+AG58+AJ58+AM58</f>
        <v>91.501227816301338</v>
      </c>
      <c r="AO58" s="15" t="s">
        <v>199</v>
      </c>
      <c r="AP58" s="16" t="s">
        <v>200</v>
      </c>
    </row>
    <row r="59" spans="1:42" customFormat="1" ht="47.25" x14ac:dyDescent="0.25">
      <c r="A59">
        <v>56</v>
      </c>
      <c r="B59">
        <v>56</v>
      </c>
      <c r="C59" s="38">
        <v>36</v>
      </c>
      <c r="D59" s="3" t="s">
        <v>23</v>
      </c>
      <c r="E59" s="4">
        <v>367294</v>
      </c>
      <c r="F59" s="5" t="s">
        <v>201</v>
      </c>
      <c r="G59" s="5" t="s">
        <v>202</v>
      </c>
      <c r="H59" s="39">
        <v>32481</v>
      </c>
      <c r="I59" s="6" t="s">
        <v>203</v>
      </c>
      <c r="J59" s="7" t="s">
        <v>27</v>
      </c>
      <c r="K59" s="8" t="s">
        <v>28</v>
      </c>
      <c r="L59" s="9">
        <v>45</v>
      </c>
      <c r="M59" s="10">
        <v>455</v>
      </c>
      <c r="N59" s="10">
        <v>850</v>
      </c>
      <c r="O59" s="11">
        <f>M59*20/N59</f>
        <v>10.705882352941176</v>
      </c>
      <c r="P59" s="10">
        <v>570</v>
      </c>
      <c r="Q59" s="10">
        <v>1100</v>
      </c>
      <c r="R59" s="11">
        <f>P59*20/Q59</f>
        <v>10.363636363636363</v>
      </c>
      <c r="S59" s="10">
        <v>340</v>
      </c>
      <c r="T59" s="10">
        <v>550</v>
      </c>
      <c r="U59" s="11">
        <f>S59*20/T59</f>
        <v>12.363636363636363</v>
      </c>
      <c r="V59" s="10" t="s">
        <v>29</v>
      </c>
      <c r="W59" s="10" t="s">
        <v>29</v>
      </c>
      <c r="X59" s="11">
        <v>0</v>
      </c>
      <c r="Y59" s="10">
        <v>688</v>
      </c>
      <c r="Z59" s="10">
        <v>1100</v>
      </c>
      <c r="AA59" s="12">
        <f>Y59*20/Z59</f>
        <v>12.50909090909091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14">
        <f>L59+O59+R59+U59+X59+AA59+AD59+AG59+AJ59+AM59</f>
        <v>90.942245989304809</v>
      </c>
      <c r="AO59" s="15" t="s">
        <v>204</v>
      </c>
      <c r="AP59" s="16" t="s">
        <v>205</v>
      </c>
    </row>
    <row r="60" spans="1:42" customFormat="1" ht="60" x14ac:dyDescent="0.25">
      <c r="A60">
        <v>57</v>
      </c>
      <c r="B60">
        <v>57</v>
      </c>
      <c r="C60" s="38">
        <v>77</v>
      </c>
      <c r="D60" s="3" t="s">
        <v>23</v>
      </c>
      <c r="E60" s="4">
        <v>366379</v>
      </c>
      <c r="F60" s="5" t="s">
        <v>394</v>
      </c>
      <c r="G60" s="5" t="s">
        <v>321</v>
      </c>
      <c r="H60" s="39">
        <v>32003</v>
      </c>
      <c r="I60" s="6" t="s">
        <v>395</v>
      </c>
      <c r="J60" s="7" t="s">
        <v>27</v>
      </c>
      <c r="K60" s="8" t="s">
        <v>28</v>
      </c>
      <c r="L60" s="9">
        <v>41</v>
      </c>
      <c r="M60" s="10">
        <v>585</v>
      </c>
      <c r="N60" s="10">
        <v>850</v>
      </c>
      <c r="O60" s="11">
        <f>M60*20/N60</f>
        <v>13.764705882352942</v>
      </c>
      <c r="P60" s="10">
        <v>712</v>
      </c>
      <c r="Q60" s="10">
        <v>1100</v>
      </c>
      <c r="R60" s="11">
        <f>P60*20/Q60</f>
        <v>12.945454545454545</v>
      </c>
      <c r="S60" s="10" t="s">
        <v>29</v>
      </c>
      <c r="T60" s="10" t="s">
        <v>29</v>
      </c>
      <c r="U60" s="11">
        <v>0</v>
      </c>
      <c r="V60" s="10">
        <v>56</v>
      </c>
      <c r="W60" s="10">
        <v>100</v>
      </c>
      <c r="X60" s="11">
        <v>22.4</v>
      </c>
      <c r="Y60" s="10" t="s">
        <v>29</v>
      </c>
      <c r="Z60" s="10" t="s">
        <v>29</v>
      </c>
      <c r="AA60" s="12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14">
        <f>L60+O60+R60+U60+X60+AA60+AD60+AG60+AJ60+AM60</f>
        <v>90.1101604278075</v>
      </c>
      <c r="AO60" s="15" t="s">
        <v>396</v>
      </c>
      <c r="AP60" s="16" t="s">
        <v>397</v>
      </c>
    </row>
    <row r="61" spans="1:42" customFormat="1" ht="63" x14ac:dyDescent="0.25">
      <c r="A61">
        <v>58</v>
      </c>
      <c r="B61">
        <v>58</v>
      </c>
      <c r="C61" s="38">
        <v>38</v>
      </c>
      <c r="D61" s="3" t="s">
        <v>23</v>
      </c>
      <c r="E61" s="4">
        <v>382498</v>
      </c>
      <c r="F61" s="5" t="s">
        <v>211</v>
      </c>
      <c r="G61" s="5" t="s">
        <v>212</v>
      </c>
      <c r="H61" s="39">
        <v>34415</v>
      </c>
      <c r="I61" s="6" t="s">
        <v>213</v>
      </c>
      <c r="J61" s="7" t="s">
        <v>27</v>
      </c>
      <c r="K61" s="8" t="s">
        <v>28</v>
      </c>
      <c r="L61" s="9">
        <v>50</v>
      </c>
      <c r="M61" s="10">
        <v>821</v>
      </c>
      <c r="N61" s="10">
        <v>1050</v>
      </c>
      <c r="O61" s="11">
        <f>M61*20/N61</f>
        <v>15.638095238095238</v>
      </c>
      <c r="P61" s="10">
        <v>813</v>
      </c>
      <c r="Q61" s="10">
        <v>1100</v>
      </c>
      <c r="R61" s="11">
        <f>P61*20/Q61</f>
        <v>14.781818181818181</v>
      </c>
      <c r="S61" s="10">
        <v>259</v>
      </c>
      <c r="T61" s="10">
        <v>550</v>
      </c>
      <c r="U61" s="11">
        <f>S61*20/T61</f>
        <v>9.418181818181818</v>
      </c>
      <c r="V61" s="10" t="s">
        <v>29</v>
      </c>
      <c r="W61" s="10" t="s">
        <v>29</v>
      </c>
      <c r="X61" s="11">
        <v>0</v>
      </c>
      <c r="Y61" s="10" t="s">
        <v>29</v>
      </c>
      <c r="Z61" s="10" t="s">
        <v>29</v>
      </c>
      <c r="AA61" s="12">
        <v>0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14">
        <f>L61+O61+R61+U61+X61+AA61+AD61+AG61+AJ61+AM61</f>
        <v>89.838095238095235</v>
      </c>
      <c r="AO61" s="15" t="s">
        <v>214</v>
      </c>
      <c r="AP61" s="16" t="s">
        <v>215</v>
      </c>
    </row>
    <row r="62" spans="1:42" customFormat="1" ht="47.25" x14ac:dyDescent="0.25">
      <c r="A62">
        <v>59</v>
      </c>
      <c r="B62">
        <v>59</v>
      </c>
      <c r="C62" s="38">
        <v>39</v>
      </c>
      <c r="D62" s="3" t="s">
        <v>23</v>
      </c>
      <c r="E62" s="4">
        <v>380308</v>
      </c>
      <c r="F62" s="5" t="s">
        <v>216</v>
      </c>
      <c r="G62" s="5" t="s">
        <v>217</v>
      </c>
      <c r="H62" s="39">
        <v>31846</v>
      </c>
      <c r="I62" s="6" t="s">
        <v>218</v>
      </c>
      <c r="J62" s="7" t="s">
        <v>27</v>
      </c>
      <c r="K62" s="8" t="s">
        <v>28</v>
      </c>
      <c r="L62" s="9">
        <v>47</v>
      </c>
      <c r="M62" s="10">
        <v>713</v>
      </c>
      <c r="N62" s="10">
        <v>900</v>
      </c>
      <c r="O62" s="11">
        <f>M62*20/N62</f>
        <v>15.844444444444445</v>
      </c>
      <c r="P62" s="10" t="s">
        <v>29</v>
      </c>
      <c r="Q62" s="10" t="s">
        <v>29</v>
      </c>
      <c r="R62" s="11">
        <v>0</v>
      </c>
      <c r="S62" s="10" t="s">
        <v>29</v>
      </c>
      <c r="T62" s="10" t="s">
        <v>29</v>
      </c>
      <c r="U62" s="11">
        <v>0</v>
      </c>
      <c r="V62" s="10">
        <v>2601</v>
      </c>
      <c r="W62" s="10">
        <v>3900</v>
      </c>
      <c r="X62" s="11">
        <f>V62*40/W62</f>
        <v>26.676923076923078</v>
      </c>
      <c r="Y62" s="10" t="s">
        <v>29</v>
      </c>
      <c r="Z62" s="10" t="s">
        <v>29</v>
      </c>
      <c r="AA62" s="12">
        <v>0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14">
        <f>L62+O62+R62+U62+X62+AA62+AD62+AG62+AJ62+AM62</f>
        <v>89.521367521367523</v>
      </c>
      <c r="AO62" s="15" t="s">
        <v>219</v>
      </c>
      <c r="AP62" s="16" t="s">
        <v>220</v>
      </c>
    </row>
    <row r="63" spans="1:42" customFormat="1" ht="47.25" x14ac:dyDescent="0.25">
      <c r="A63">
        <v>60</v>
      </c>
      <c r="B63">
        <v>60</v>
      </c>
      <c r="C63" s="38">
        <v>40</v>
      </c>
      <c r="D63" s="3" t="s">
        <v>23</v>
      </c>
      <c r="E63" s="4">
        <v>366802</v>
      </c>
      <c r="F63" s="5" t="s">
        <v>221</v>
      </c>
      <c r="G63" s="5" t="s">
        <v>222</v>
      </c>
      <c r="H63" s="39">
        <v>32872</v>
      </c>
      <c r="I63" s="6" t="s">
        <v>223</v>
      </c>
      <c r="J63" s="7" t="s">
        <v>27</v>
      </c>
      <c r="K63" s="8" t="s">
        <v>28</v>
      </c>
      <c r="L63" s="9">
        <v>52</v>
      </c>
      <c r="M63" s="10">
        <v>680</v>
      </c>
      <c r="N63" s="10">
        <v>1050</v>
      </c>
      <c r="O63" s="11">
        <f>M63*20/N63</f>
        <v>12.952380952380953</v>
      </c>
      <c r="P63" s="10">
        <v>745</v>
      </c>
      <c r="Q63" s="10">
        <v>1100</v>
      </c>
      <c r="R63" s="11">
        <f>P63*20/Q63</f>
        <v>13.545454545454545</v>
      </c>
      <c r="S63" s="10">
        <v>300</v>
      </c>
      <c r="T63" s="10">
        <v>550</v>
      </c>
      <c r="U63" s="11">
        <f>S63*20/T63</f>
        <v>10.909090909090908</v>
      </c>
      <c r="V63" s="10" t="s">
        <v>29</v>
      </c>
      <c r="W63" s="10" t="s">
        <v>29</v>
      </c>
      <c r="X63" s="11">
        <v>0</v>
      </c>
      <c r="Y63" s="10">
        <v>2.68</v>
      </c>
      <c r="Z63" s="10">
        <v>4</v>
      </c>
      <c r="AA63" s="12"/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>
        <v>3.1</v>
      </c>
      <c r="AI63" s="10">
        <v>4</v>
      </c>
      <c r="AJ63" s="13"/>
      <c r="AK63" s="10" t="s">
        <v>29</v>
      </c>
      <c r="AL63" s="10" t="s">
        <v>29</v>
      </c>
      <c r="AM63" s="13">
        <v>0</v>
      </c>
      <c r="AN63" s="14">
        <f>L63+O63+R63+U63+X63+AA63+AD63+AG63+AJ63+AM63</f>
        <v>89.406926406926402</v>
      </c>
      <c r="AO63" s="15" t="s">
        <v>224</v>
      </c>
      <c r="AP63" s="16" t="s">
        <v>225</v>
      </c>
    </row>
    <row r="64" spans="1:42" customFormat="1" ht="110.25" x14ac:dyDescent="0.25">
      <c r="A64">
        <v>61</v>
      </c>
      <c r="B64">
        <v>61</v>
      </c>
      <c r="C64" s="38">
        <v>41</v>
      </c>
      <c r="D64" s="3" t="s">
        <v>23</v>
      </c>
      <c r="E64" s="4">
        <v>365601</v>
      </c>
      <c r="F64" s="5" t="s">
        <v>226</v>
      </c>
      <c r="G64" s="5" t="s">
        <v>227</v>
      </c>
      <c r="H64" s="39">
        <v>30400</v>
      </c>
      <c r="I64" s="6" t="s">
        <v>228</v>
      </c>
      <c r="J64" s="7" t="s">
        <v>27</v>
      </c>
      <c r="K64" s="8" t="s">
        <v>28</v>
      </c>
      <c r="L64" s="9">
        <v>51</v>
      </c>
      <c r="M64" s="10">
        <v>552</v>
      </c>
      <c r="N64" s="10">
        <v>850</v>
      </c>
      <c r="O64" s="11">
        <f>M64*20/N64</f>
        <v>12.988235294117647</v>
      </c>
      <c r="P64" s="10">
        <v>657</v>
      </c>
      <c r="Q64" s="10">
        <v>1100</v>
      </c>
      <c r="R64" s="11">
        <f>P64*20/Q64</f>
        <v>11.945454545454545</v>
      </c>
      <c r="S64" s="10">
        <v>295</v>
      </c>
      <c r="T64" s="10">
        <v>550</v>
      </c>
      <c r="U64" s="11">
        <f>S64*20/T64</f>
        <v>10.727272727272727</v>
      </c>
      <c r="V64" s="10" t="s">
        <v>29</v>
      </c>
      <c r="W64" s="10" t="s">
        <v>29</v>
      </c>
      <c r="X64" s="11">
        <v>0</v>
      </c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14">
        <f>L64+O64+R64+U64+X64+AA64+AD64+AG64+AJ64+AM64</f>
        <v>86.660962566844916</v>
      </c>
      <c r="AO64" s="15" t="s">
        <v>229</v>
      </c>
      <c r="AP64" s="16" t="s">
        <v>230</v>
      </c>
    </row>
    <row r="65" spans="1:43" customFormat="1" ht="47.25" x14ac:dyDescent="0.25">
      <c r="A65">
        <v>62</v>
      </c>
      <c r="B65">
        <v>62</v>
      </c>
      <c r="C65" s="38">
        <v>43</v>
      </c>
      <c r="D65" s="3" t="s">
        <v>23</v>
      </c>
      <c r="E65" s="4">
        <v>382635</v>
      </c>
      <c r="F65" s="5" t="s">
        <v>236</v>
      </c>
      <c r="G65" s="5" t="s">
        <v>237</v>
      </c>
      <c r="H65" s="39">
        <v>35069</v>
      </c>
      <c r="I65" s="6" t="s">
        <v>238</v>
      </c>
      <c r="J65" s="7" t="s">
        <v>27</v>
      </c>
      <c r="K65" s="8" t="s">
        <v>28</v>
      </c>
      <c r="L65" s="9">
        <v>41</v>
      </c>
      <c r="M65" s="10">
        <v>691</v>
      </c>
      <c r="N65" s="10">
        <v>1050</v>
      </c>
      <c r="O65" s="11">
        <f>M65*20/N65</f>
        <v>13.161904761904761</v>
      </c>
      <c r="P65" s="10">
        <v>626</v>
      </c>
      <c r="Q65" s="10">
        <v>1100</v>
      </c>
      <c r="R65" s="11">
        <f>P65*20/Q65</f>
        <v>11.381818181818181</v>
      </c>
      <c r="S65" s="10">
        <v>277</v>
      </c>
      <c r="T65" s="10">
        <v>550</v>
      </c>
      <c r="U65" s="11">
        <f>S65*20/T65</f>
        <v>10.072727272727272</v>
      </c>
      <c r="V65" s="10" t="s">
        <v>29</v>
      </c>
      <c r="W65" s="10" t="s">
        <v>29</v>
      </c>
      <c r="X65" s="11">
        <v>0</v>
      </c>
      <c r="Y65" s="10">
        <v>603</v>
      </c>
      <c r="Z65" s="10">
        <v>1100</v>
      </c>
      <c r="AA65" s="12">
        <f>Y65*20/Z65</f>
        <v>10.963636363636363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14">
        <f>L65+O65+R65+U65+X65+AA65+AD65+AG65+AJ65+AM65</f>
        <v>86.580086580086586</v>
      </c>
      <c r="AO65" s="15" t="s">
        <v>239</v>
      </c>
      <c r="AP65" s="16" t="s">
        <v>240</v>
      </c>
    </row>
    <row r="66" spans="1:43" customFormat="1" ht="47.25" x14ac:dyDescent="0.25">
      <c r="A66">
        <v>63</v>
      </c>
      <c r="B66">
        <v>63</v>
      </c>
      <c r="C66" s="38">
        <v>47</v>
      </c>
      <c r="D66" s="3" t="s">
        <v>23</v>
      </c>
      <c r="E66" s="4">
        <v>357014</v>
      </c>
      <c r="F66" s="5" t="s">
        <v>254</v>
      </c>
      <c r="G66" s="5" t="s">
        <v>255</v>
      </c>
      <c r="H66" s="39">
        <v>33739</v>
      </c>
      <c r="I66" s="6" t="s">
        <v>256</v>
      </c>
      <c r="J66" s="7" t="s">
        <v>27</v>
      </c>
      <c r="K66" s="8" t="s">
        <v>28</v>
      </c>
      <c r="L66" s="9">
        <v>55</v>
      </c>
      <c r="M66" s="10">
        <v>712</v>
      </c>
      <c r="N66" s="10">
        <v>900</v>
      </c>
      <c r="O66" s="11">
        <f>M66*20/N66</f>
        <v>15.822222222222223</v>
      </c>
      <c r="P66" s="10">
        <v>750</v>
      </c>
      <c r="Q66" s="10">
        <v>1100</v>
      </c>
      <c r="R66" s="11">
        <f>P66*20/Q66</f>
        <v>13.636363636363637</v>
      </c>
      <c r="S66" s="10" t="s">
        <v>29</v>
      </c>
      <c r="T66" s="10" t="s">
        <v>29</v>
      </c>
      <c r="U66" s="11">
        <v>0</v>
      </c>
      <c r="V66" s="10">
        <v>3.48</v>
      </c>
      <c r="W66" s="10">
        <v>4</v>
      </c>
      <c r="X66" s="11"/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14">
        <f>L66+O66+R66+U66+X66+AA66+AD66+AG66+AJ66+AM66</f>
        <v>84.458585858585863</v>
      </c>
      <c r="AO66" s="15" t="s">
        <v>257</v>
      </c>
      <c r="AP66" s="16" t="s">
        <v>258</v>
      </c>
    </row>
    <row r="67" spans="1:43" customFormat="1" ht="47.25" x14ac:dyDescent="0.25">
      <c r="A67">
        <v>64</v>
      </c>
      <c r="B67">
        <v>64</v>
      </c>
      <c r="C67" s="38">
        <v>32</v>
      </c>
      <c r="D67" s="3" t="s">
        <v>23</v>
      </c>
      <c r="E67" s="4">
        <v>380324</v>
      </c>
      <c r="F67" s="5" t="s">
        <v>181</v>
      </c>
      <c r="G67" s="5" t="s">
        <v>182</v>
      </c>
      <c r="H67" s="39">
        <v>31840</v>
      </c>
      <c r="I67" s="6" t="s">
        <v>183</v>
      </c>
      <c r="J67" s="7" t="s">
        <v>27</v>
      </c>
      <c r="K67" s="8" t="s">
        <v>28</v>
      </c>
      <c r="L67" s="9">
        <v>44</v>
      </c>
      <c r="M67" s="10">
        <v>467</v>
      </c>
      <c r="N67" s="10">
        <v>850</v>
      </c>
      <c r="O67" s="11">
        <f>M67*20/N67</f>
        <v>10.988235294117647</v>
      </c>
      <c r="P67" s="10">
        <v>480</v>
      </c>
      <c r="Q67" s="10">
        <v>1100</v>
      </c>
      <c r="R67" s="11">
        <f>P67*20/Q67</f>
        <v>8.7272727272727266</v>
      </c>
      <c r="S67" s="10">
        <v>256</v>
      </c>
      <c r="T67" s="10">
        <v>550</v>
      </c>
      <c r="U67" s="11">
        <f>S67*20/T67</f>
        <v>9.3090909090909086</v>
      </c>
      <c r="V67" s="10"/>
      <c r="W67" s="10"/>
      <c r="X67" s="11"/>
      <c r="Y67" s="10">
        <v>614</v>
      </c>
      <c r="Z67" s="10">
        <v>1100</v>
      </c>
      <c r="AA67" s="12">
        <v>11.16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14">
        <f>L67+O67+R67+U67+X67+AA67+AD67+AG67+AJ67+AM67</f>
        <v>84.184598930481272</v>
      </c>
      <c r="AO67" s="15" t="s">
        <v>184</v>
      </c>
      <c r="AP67" s="16" t="s">
        <v>185</v>
      </c>
    </row>
    <row r="68" spans="1:43" customFormat="1" ht="47.25" x14ac:dyDescent="0.25">
      <c r="A68">
        <v>65</v>
      </c>
      <c r="B68">
        <v>65</v>
      </c>
      <c r="C68" s="38">
        <v>50</v>
      </c>
      <c r="D68" s="3" t="s">
        <v>23</v>
      </c>
      <c r="E68" s="4">
        <v>382581</v>
      </c>
      <c r="F68" s="5" t="s">
        <v>269</v>
      </c>
      <c r="G68" s="5" t="s">
        <v>270</v>
      </c>
      <c r="H68" s="39">
        <v>35188</v>
      </c>
      <c r="I68" s="6" t="s">
        <v>271</v>
      </c>
      <c r="J68" s="7" t="s">
        <v>27</v>
      </c>
      <c r="K68" s="8" t="s">
        <v>28</v>
      </c>
      <c r="L68" s="9">
        <v>55</v>
      </c>
      <c r="M68" s="10">
        <v>854</v>
      </c>
      <c r="N68" s="10">
        <v>1050</v>
      </c>
      <c r="O68" s="11">
        <f>M68*20/N68</f>
        <v>16.266666666666666</v>
      </c>
      <c r="P68" s="10">
        <v>702</v>
      </c>
      <c r="Q68" s="10">
        <v>1100</v>
      </c>
      <c r="R68" s="11">
        <f>P68*20/Q68</f>
        <v>12.763636363636364</v>
      </c>
      <c r="S68" s="10" t="s">
        <v>29</v>
      </c>
      <c r="T68" s="10" t="s">
        <v>29</v>
      </c>
      <c r="U68" s="11">
        <v>0</v>
      </c>
      <c r="V68" s="10">
        <v>2.83</v>
      </c>
      <c r="W68" s="10">
        <v>4</v>
      </c>
      <c r="X68" s="11"/>
      <c r="Y68" s="10" t="s">
        <v>29</v>
      </c>
      <c r="Z68" s="10" t="s">
        <v>29</v>
      </c>
      <c r="AA68" s="12">
        <v>0</v>
      </c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14">
        <f>L68+O68+R68+U68+X68+AA68+AD68+AG68+AJ68+AM68</f>
        <v>84.030303030303031</v>
      </c>
      <c r="AO68" s="15" t="s">
        <v>272</v>
      </c>
      <c r="AP68" s="16" t="s">
        <v>273</v>
      </c>
      <c r="AQ68" s="40" t="s">
        <v>447</v>
      </c>
    </row>
    <row r="69" spans="1:43" customFormat="1" ht="63" x14ac:dyDescent="0.25">
      <c r="A69">
        <v>66</v>
      </c>
      <c r="B69">
        <v>66</v>
      </c>
      <c r="C69" s="38">
        <v>56</v>
      </c>
      <c r="D69" s="3" t="s">
        <v>23</v>
      </c>
      <c r="E69" s="4">
        <v>382454</v>
      </c>
      <c r="F69" s="5" t="s">
        <v>296</v>
      </c>
      <c r="G69" s="5" t="s">
        <v>297</v>
      </c>
      <c r="H69" s="39">
        <v>34249</v>
      </c>
      <c r="I69" s="6" t="s">
        <v>298</v>
      </c>
      <c r="J69" s="7" t="s">
        <v>27</v>
      </c>
      <c r="K69" s="8" t="s">
        <v>28</v>
      </c>
      <c r="L69" s="9">
        <v>42</v>
      </c>
      <c r="M69" s="10">
        <v>797</v>
      </c>
      <c r="N69" s="10">
        <v>1050</v>
      </c>
      <c r="O69" s="11">
        <f>M69*20/N69</f>
        <v>15.18095238095238</v>
      </c>
      <c r="P69" s="10" t="s">
        <v>29</v>
      </c>
      <c r="Q69" s="10" t="s">
        <v>29</v>
      </c>
      <c r="R69" s="11">
        <v>0</v>
      </c>
      <c r="S69" s="10">
        <v>297</v>
      </c>
      <c r="T69" s="10">
        <v>550</v>
      </c>
      <c r="U69" s="11">
        <f>S69*20/T69</f>
        <v>10.8</v>
      </c>
      <c r="V69" s="10" t="s">
        <v>29</v>
      </c>
      <c r="W69" s="10" t="s">
        <v>29</v>
      </c>
      <c r="X69" s="11">
        <v>0</v>
      </c>
      <c r="Y69" s="10">
        <v>663</v>
      </c>
      <c r="Z69" s="10">
        <v>1100</v>
      </c>
      <c r="AA69" s="12">
        <f>Y69*20/Z69</f>
        <v>12.054545454545455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14">
        <f>L69+O69+R69+U69+X69+AA69+AD69+AG69+AJ69+AM69</f>
        <v>80.035497835497836</v>
      </c>
      <c r="AO69" s="15" t="s">
        <v>299</v>
      </c>
      <c r="AP69" s="16" t="s">
        <v>300</v>
      </c>
    </row>
    <row r="70" spans="1:43" customFormat="1" ht="47.25" x14ac:dyDescent="0.25">
      <c r="A70">
        <v>67</v>
      </c>
      <c r="B70">
        <v>67</v>
      </c>
      <c r="C70" s="38">
        <v>57</v>
      </c>
      <c r="D70" s="3" t="s">
        <v>23</v>
      </c>
      <c r="E70" s="4">
        <v>382686</v>
      </c>
      <c r="F70" s="5" t="s">
        <v>283</v>
      </c>
      <c r="G70" s="5" t="s">
        <v>301</v>
      </c>
      <c r="H70" s="39">
        <v>35870</v>
      </c>
      <c r="I70" s="6" t="s">
        <v>302</v>
      </c>
      <c r="J70" s="7" t="s">
        <v>27</v>
      </c>
      <c r="K70" s="8" t="s">
        <v>28</v>
      </c>
      <c r="L70" s="9">
        <v>54</v>
      </c>
      <c r="M70" s="10">
        <v>811</v>
      </c>
      <c r="N70" s="10">
        <v>1100</v>
      </c>
      <c r="O70" s="11">
        <f>M70*20/N70</f>
        <v>14.745454545454546</v>
      </c>
      <c r="P70" s="10">
        <v>617</v>
      </c>
      <c r="Q70" s="10">
        <v>1100</v>
      </c>
      <c r="R70" s="11">
        <f>P70*20/Q70</f>
        <v>11.218181818181819</v>
      </c>
      <c r="S70" s="10" t="s">
        <v>29</v>
      </c>
      <c r="T70" s="10" t="s">
        <v>29</v>
      </c>
      <c r="U70" s="11">
        <v>0</v>
      </c>
      <c r="V70" s="10">
        <v>2.62</v>
      </c>
      <c r="W70" s="10">
        <v>4</v>
      </c>
      <c r="X70" s="11"/>
      <c r="Y70" s="10" t="s">
        <v>29</v>
      </c>
      <c r="Z70" s="10" t="s">
        <v>29</v>
      </c>
      <c r="AA70" s="1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14">
        <f>L70+O70+R70+U70+X70+AA70+AD70+AG70+AJ70+AM70</f>
        <v>79.963636363636368</v>
      </c>
      <c r="AO70" s="15" t="s">
        <v>303</v>
      </c>
      <c r="AP70" s="16" t="s">
        <v>304</v>
      </c>
    </row>
    <row r="71" spans="1:43" customFormat="1" ht="47.25" x14ac:dyDescent="0.25">
      <c r="A71">
        <v>68</v>
      </c>
      <c r="B71">
        <v>68</v>
      </c>
      <c r="C71" s="38">
        <v>59</v>
      </c>
      <c r="D71" s="3" t="s">
        <v>23</v>
      </c>
      <c r="E71" s="4">
        <v>357915</v>
      </c>
      <c r="F71" s="5" t="s">
        <v>310</v>
      </c>
      <c r="G71" s="5" t="s">
        <v>311</v>
      </c>
      <c r="H71" s="39">
        <v>34619</v>
      </c>
      <c r="I71" s="6" t="s">
        <v>312</v>
      </c>
      <c r="J71" s="7" t="s">
        <v>27</v>
      </c>
      <c r="K71" s="8" t="s">
        <v>28</v>
      </c>
      <c r="L71" s="9">
        <v>49</v>
      </c>
      <c r="M71" s="10">
        <v>829</v>
      </c>
      <c r="N71" s="10">
        <v>1050</v>
      </c>
      <c r="O71" s="11">
        <f>M71*20/N71</f>
        <v>15.790476190476191</v>
      </c>
      <c r="P71" s="10">
        <v>796</v>
      </c>
      <c r="Q71" s="10">
        <v>1100</v>
      </c>
      <c r="R71" s="11">
        <f>P71*20/Q71</f>
        <v>14.472727272727273</v>
      </c>
      <c r="S71" s="10" t="s">
        <v>29</v>
      </c>
      <c r="T71" s="10" t="s">
        <v>29</v>
      </c>
      <c r="U71" s="11">
        <v>0</v>
      </c>
      <c r="V71" s="10">
        <v>3.38</v>
      </c>
      <c r="W71" s="10">
        <v>4</v>
      </c>
      <c r="X71" s="11"/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14">
        <f>L71+O71+R71+U71+X71+AA71+AD71+AG71+AJ71+AM71</f>
        <v>79.263203463203467</v>
      </c>
      <c r="AO71" s="15" t="s">
        <v>313</v>
      </c>
      <c r="AP71" s="16" t="s">
        <v>314</v>
      </c>
    </row>
    <row r="72" spans="1:43" customFormat="1" ht="47.25" x14ac:dyDescent="0.25">
      <c r="A72">
        <v>69</v>
      </c>
      <c r="B72">
        <v>69</v>
      </c>
      <c r="C72" s="38">
        <v>60</v>
      </c>
      <c r="D72" s="3" t="s">
        <v>23</v>
      </c>
      <c r="E72" s="4">
        <v>382418</v>
      </c>
      <c r="F72" s="5" t="s">
        <v>315</v>
      </c>
      <c r="G72" s="5" t="s">
        <v>316</v>
      </c>
      <c r="H72" s="39">
        <v>33970</v>
      </c>
      <c r="I72" s="6" t="s">
        <v>317</v>
      </c>
      <c r="J72" s="7" t="s">
        <v>27</v>
      </c>
      <c r="K72" s="8" t="s">
        <v>28</v>
      </c>
      <c r="L72" s="9">
        <v>47</v>
      </c>
      <c r="M72" s="10">
        <v>614</v>
      </c>
      <c r="N72" s="10">
        <v>1050</v>
      </c>
      <c r="O72" s="11">
        <f>M72*20/N72</f>
        <v>11.695238095238095</v>
      </c>
      <c r="P72" s="10">
        <v>586</v>
      </c>
      <c r="Q72" s="10">
        <v>1100</v>
      </c>
      <c r="R72" s="11">
        <f>P72*20/Q72</f>
        <v>10.654545454545454</v>
      </c>
      <c r="S72" s="10">
        <v>251</v>
      </c>
      <c r="T72" s="10">
        <v>550</v>
      </c>
      <c r="U72" s="11">
        <f>S72*20/T72</f>
        <v>9.127272727272727</v>
      </c>
      <c r="V72" s="10" t="s">
        <v>29</v>
      </c>
      <c r="W72" s="10" t="s">
        <v>29</v>
      </c>
      <c r="X72" s="11">
        <v>0</v>
      </c>
      <c r="Y72" s="10" t="s">
        <v>29</v>
      </c>
      <c r="Z72" s="10" t="s">
        <v>29</v>
      </c>
      <c r="AA72" s="12">
        <v>0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14">
        <f>L72+O72+R72+U72+X72+AA72+AD72+AG72+AJ72+AM72</f>
        <v>78.477056277056278</v>
      </c>
      <c r="AO72" s="15" t="s">
        <v>318</v>
      </c>
      <c r="AP72" s="16" t="s">
        <v>319</v>
      </c>
    </row>
    <row r="73" spans="1:43" customFormat="1" ht="78.75" x14ac:dyDescent="0.25">
      <c r="A73">
        <v>70</v>
      </c>
      <c r="B73">
        <v>70</v>
      </c>
      <c r="C73" s="38">
        <v>61</v>
      </c>
      <c r="D73" s="3" t="s">
        <v>23</v>
      </c>
      <c r="E73" s="4">
        <v>366091</v>
      </c>
      <c r="F73" s="5" t="s">
        <v>320</v>
      </c>
      <c r="G73" s="5" t="s">
        <v>321</v>
      </c>
      <c r="H73" s="39">
        <v>33815</v>
      </c>
      <c r="I73" s="6" t="s">
        <v>322</v>
      </c>
      <c r="J73" s="7" t="s">
        <v>27</v>
      </c>
      <c r="K73" s="8" t="s">
        <v>28</v>
      </c>
      <c r="L73" s="9">
        <v>45</v>
      </c>
      <c r="M73" s="10">
        <v>676</v>
      </c>
      <c r="N73" s="10">
        <v>900</v>
      </c>
      <c r="O73" s="11">
        <f>M73*20/N73</f>
        <v>15.022222222222222</v>
      </c>
      <c r="P73" s="10">
        <v>753</v>
      </c>
      <c r="Q73" s="10">
        <v>1100</v>
      </c>
      <c r="R73" s="11">
        <f>P73*20/Q73</f>
        <v>13.690909090909091</v>
      </c>
      <c r="S73" s="10" t="s">
        <v>29</v>
      </c>
      <c r="T73" s="10" t="s">
        <v>29</v>
      </c>
      <c r="U73" s="11">
        <v>0</v>
      </c>
      <c r="V73" s="10">
        <v>3.1</v>
      </c>
      <c r="W73" s="10">
        <v>4</v>
      </c>
      <c r="X73" s="11"/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>
        <v>871</v>
      </c>
      <c r="AI73" s="10">
        <v>1000</v>
      </c>
      <c r="AJ73" s="13">
        <f>AH73*5/AI73</f>
        <v>4.3550000000000004</v>
      </c>
      <c r="AK73" s="10" t="s">
        <v>29</v>
      </c>
      <c r="AL73" s="10" t="s">
        <v>29</v>
      </c>
      <c r="AM73" s="13">
        <v>0</v>
      </c>
      <c r="AN73" s="14">
        <f>L73+O73+R73+U73+X73+AA73+AD73+AG73+AJ73+AM73</f>
        <v>78.068131313131317</v>
      </c>
      <c r="AO73" s="15" t="s">
        <v>323</v>
      </c>
      <c r="AP73" s="16" t="s">
        <v>324</v>
      </c>
    </row>
    <row r="74" spans="1:43" customFormat="1" ht="63" x14ac:dyDescent="0.25">
      <c r="A74">
        <v>71</v>
      </c>
      <c r="B74">
        <v>71</v>
      </c>
      <c r="C74" s="38">
        <v>64</v>
      </c>
      <c r="D74" s="3" t="s">
        <v>23</v>
      </c>
      <c r="E74" s="4">
        <v>365122</v>
      </c>
      <c r="F74" s="5" t="s">
        <v>334</v>
      </c>
      <c r="G74" s="5" t="s">
        <v>335</v>
      </c>
      <c r="H74" s="39">
        <v>32582</v>
      </c>
      <c r="I74" s="6" t="s">
        <v>336</v>
      </c>
      <c r="J74" s="7" t="s">
        <v>27</v>
      </c>
      <c r="K74" s="8" t="s">
        <v>28</v>
      </c>
      <c r="L74" s="9">
        <v>46</v>
      </c>
      <c r="M74" s="10">
        <v>588</v>
      </c>
      <c r="N74" s="10">
        <v>1050</v>
      </c>
      <c r="O74" s="11">
        <f>M74*20/N74</f>
        <v>11.2</v>
      </c>
      <c r="P74" s="10">
        <v>589</v>
      </c>
      <c r="Q74" s="10">
        <v>1100</v>
      </c>
      <c r="R74" s="11">
        <f>P74*20/Q74</f>
        <v>10.709090909090909</v>
      </c>
      <c r="S74" s="10">
        <v>269</v>
      </c>
      <c r="T74" s="10">
        <v>550</v>
      </c>
      <c r="U74" s="11">
        <f>S74*20/T74</f>
        <v>9.7818181818181813</v>
      </c>
      <c r="V74" s="10" t="s">
        <v>29</v>
      </c>
      <c r="W74" s="10" t="s">
        <v>29</v>
      </c>
      <c r="X74" s="11">
        <v>0</v>
      </c>
      <c r="Y74" s="10">
        <v>3.4</v>
      </c>
      <c r="Z74" s="10">
        <v>4</v>
      </c>
      <c r="AA74" s="12"/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14">
        <f>L74+O74+R74+U74+X74+AA74+AD74+AG74+AJ74+AM74</f>
        <v>77.690909090909088</v>
      </c>
      <c r="AO74" s="15" t="s">
        <v>337</v>
      </c>
      <c r="AP74" s="16" t="s">
        <v>338</v>
      </c>
    </row>
    <row r="75" spans="1:43" customFormat="1" ht="47.25" x14ac:dyDescent="0.25">
      <c r="A75">
        <v>72</v>
      </c>
      <c r="B75">
        <v>72</v>
      </c>
      <c r="C75" s="38">
        <v>65</v>
      </c>
      <c r="D75" s="3" t="s">
        <v>23</v>
      </c>
      <c r="E75" s="4">
        <v>365017</v>
      </c>
      <c r="F75" s="5" t="s">
        <v>339</v>
      </c>
      <c r="G75" s="5" t="s">
        <v>340</v>
      </c>
      <c r="H75" s="39">
        <v>35054</v>
      </c>
      <c r="I75" s="6" t="s">
        <v>341</v>
      </c>
      <c r="J75" s="7" t="s">
        <v>27</v>
      </c>
      <c r="K75" s="8" t="s">
        <v>28</v>
      </c>
      <c r="L75" s="9">
        <v>49</v>
      </c>
      <c r="M75" s="10">
        <v>771</v>
      </c>
      <c r="N75" s="10">
        <v>1050</v>
      </c>
      <c r="O75" s="11">
        <f>M75*20/N75</f>
        <v>14.685714285714285</v>
      </c>
      <c r="P75" s="10">
        <v>763</v>
      </c>
      <c r="Q75" s="10">
        <v>1100</v>
      </c>
      <c r="R75" s="11">
        <f>P75*20/Q75</f>
        <v>13.872727272727273</v>
      </c>
      <c r="S75" s="10" t="s">
        <v>29</v>
      </c>
      <c r="T75" s="10" t="s">
        <v>29</v>
      </c>
      <c r="U75" s="11">
        <v>0</v>
      </c>
      <c r="V75" s="10">
        <v>3.4</v>
      </c>
      <c r="W75" s="10">
        <v>4</v>
      </c>
      <c r="X75" s="11"/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>
        <v>3.6</v>
      </c>
      <c r="AI75" s="10">
        <v>4</v>
      </c>
      <c r="AJ75" s="13"/>
      <c r="AK75" s="10" t="s">
        <v>29</v>
      </c>
      <c r="AL75" s="10" t="s">
        <v>29</v>
      </c>
      <c r="AM75" s="13">
        <v>0</v>
      </c>
      <c r="AN75" s="14">
        <f>L75+O75+R75+U75+X75+AA75+AD75+AG75+AJ75+AM75</f>
        <v>77.558441558441558</v>
      </c>
      <c r="AO75" s="15" t="s">
        <v>342</v>
      </c>
      <c r="AP75" s="16" t="s">
        <v>343</v>
      </c>
    </row>
    <row r="76" spans="1:43" customFormat="1" ht="47.25" x14ac:dyDescent="0.25">
      <c r="A76">
        <v>73</v>
      </c>
      <c r="B76">
        <v>73</v>
      </c>
      <c r="C76" s="38">
        <v>67</v>
      </c>
      <c r="D76" s="3" t="s">
        <v>23</v>
      </c>
      <c r="E76" s="4">
        <v>382935</v>
      </c>
      <c r="F76" s="5" t="s">
        <v>349</v>
      </c>
      <c r="G76" s="5" t="s">
        <v>350</v>
      </c>
      <c r="H76" s="39">
        <v>35916</v>
      </c>
      <c r="I76" s="6" t="s">
        <v>351</v>
      </c>
      <c r="J76" s="7" t="s">
        <v>27</v>
      </c>
      <c r="K76" s="8" t="s">
        <v>28</v>
      </c>
      <c r="L76" s="9">
        <v>46</v>
      </c>
      <c r="M76" s="10">
        <v>878</v>
      </c>
      <c r="N76" s="10">
        <v>1100</v>
      </c>
      <c r="O76" s="11">
        <f>M76*20/N76</f>
        <v>15.963636363636363</v>
      </c>
      <c r="P76" s="10">
        <v>845</v>
      </c>
      <c r="Q76" s="10">
        <v>1100</v>
      </c>
      <c r="R76" s="11">
        <f>P76*20/Q76</f>
        <v>15.363636363636363</v>
      </c>
      <c r="S76" s="10" t="s">
        <v>29</v>
      </c>
      <c r="T76" s="10" t="s">
        <v>29</v>
      </c>
      <c r="U76" s="11">
        <v>0</v>
      </c>
      <c r="V76" s="10">
        <v>3.34</v>
      </c>
      <c r="W76" s="10">
        <v>4</v>
      </c>
      <c r="X76" s="11"/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14">
        <f>L76+O76+R76+U76+X76+AA76+AD76+AG76+AJ76+AM76</f>
        <v>77.327272727272728</v>
      </c>
      <c r="AO76" s="15" t="s">
        <v>159</v>
      </c>
      <c r="AP76" s="16" t="s">
        <v>352</v>
      </c>
    </row>
    <row r="77" spans="1:43" customFormat="1" ht="47.25" x14ac:dyDescent="0.25">
      <c r="A77">
        <v>74</v>
      </c>
      <c r="B77">
        <v>74</v>
      </c>
      <c r="C77" s="38">
        <v>68</v>
      </c>
      <c r="D77" s="3" t="s">
        <v>23</v>
      </c>
      <c r="E77" s="4">
        <v>366902</v>
      </c>
      <c r="F77" s="5" t="s">
        <v>353</v>
      </c>
      <c r="G77" s="5" t="s">
        <v>354</v>
      </c>
      <c r="H77" s="39">
        <v>33984</v>
      </c>
      <c r="I77" s="6" t="s">
        <v>355</v>
      </c>
      <c r="J77" s="7" t="s">
        <v>27</v>
      </c>
      <c r="K77" s="8" t="s">
        <v>28</v>
      </c>
      <c r="L77" s="9">
        <v>44</v>
      </c>
      <c r="M77" s="10">
        <v>802</v>
      </c>
      <c r="N77" s="10">
        <v>1050</v>
      </c>
      <c r="O77" s="11">
        <f>M77*20/N77</f>
        <v>15.276190476190477</v>
      </c>
      <c r="P77" s="10">
        <v>793</v>
      </c>
      <c r="Q77" s="10">
        <v>1100</v>
      </c>
      <c r="R77" s="11">
        <f>P77*20/Q77</f>
        <v>14.418181818181818</v>
      </c>
      <c r="S77" s="10" t="s">
        <v>29</v>
      </c>
      <c r="T77" s="10" t="s">
        <v>29</v>
      </c>
      <c r="U77" s="11">
        <v>0</v>
      </c>
      <c r="V77" s="10">
        <v>3.6</v>
      </c>
      <c r="W77" s="10">
        <v>4</v>
      </c>
      <c r="X77" s="11"/>
      <c r="Y77" s="10" t="s">
        <v>29</v>
      </c>
      <c r="Z77" s="10" t="s">
        <v>29</v>
      </c>
      <c r="AA77" s="12">
        <v>0</v>
      </c>
      <c r="AB77" s="10">
        <v>1227</v>
      </c>
      <c r="AC77" s="10">
        <v>1800</v>
      </c>
      <c r="AD77" s="11">
        <f>AB77*5/AC77</f>
        <v>3.4083333333333332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14">
        <f>L77+O77+R77+U77+X77+AA77+AD77+AG77+AJ77+AM77</f>
        <v>77.102705627705632</v>
      </c>
      <c r="AO77" s="15" t="s">
        <v>356</v>
      </c>
      <c r="AP77" s="16" t="s">
        <v>357</v>
      </c>
    </row>
    <row r="78" spans="1:43" customFormat="1" ht="63" x14ac:dyDescent="0.25">
      <c r="A78">
        <v>75</v>
      </c>
      <c r="B78">
        <v>75</v>
      </c>
      <c r="C78" s="38">
        <v>69</v>
      </c>
      <c r="D78" s="3" t="s">
        <v>23</v>
      </c>
      <c r="E78" s="4">
        <v>365332</v>
      </c>
      <c r="F78" s="5" t="s">
        <v>143</v>
      </c>
      <c r="G78" s="5" t="s">
        <v>226</v>
      </c>
      <c r="H78" s="39">
        <v>31837</v>
      </c>
      <c r="I78" s="6" t="s">
        <v>358</v>
      </c>
      <c r="J78" s="7" t="s">
        <v>27</v>
      </c>
      <c r="K78" s="8" t="s">
        <v>28</v>
      </c>
      <c r="L78" s="9">
        <v>48</v>
      </c>
      <c r="M78" s="10">
        <v>459</v>
      </c>
      <c r="N78" s="10">
        <v>850</v>
      </c>
      <c r="O78" s="11">
        <f>M78*20/N78</f>
        <v>10.8</v>
      </c>
      <c r="P78" s="10">
        <v>592</v>
      </c>
      <c r="Q78" s="10">
        <v>1100</v>
      </c>
      <c r="R78" s="11">
        <f>P78*20/Q78</f>
        <v>10.763636363636364</v>
      </c>
      <c r="S78" s="10" t="s">
        <v>29</v>
      </c>
      <c r="T78" s="10" t="s">
        <v>29</v>
      </c>
      <c r="U78" s="11">
        <v>0</v>
      </c>
      <c r="V78" s="10">
        <v>3.1</v>
      </c>
      <c r="W78" s="10">
        <v>4</v>
      </c>
      <c r="X78" s="11"/>
      <c r="Y78" s="10" t="s">
        <v>29</v>
      </c>
      <c r="Z78" s="10" t="s">
        <v>29</v>
      </c>
      <c r="AA78" s="12">
        <v>0</v>
      </c>
      <c r="AB78" s="10">
        <v>860</v>
      </c>
      <c r="AC78" s="10">
        <v>1200</v>
      </c>
      <c r="AD78" s="11">
        <f>AB78*5/AC78</f>
        <v>3.5833333333333335</v>
      </c>
      <c r="AE78" s="10">
        <v>770</v>
      </c>
      <c r="AF78" s="10">
        <v>1200</v>
      </c>
      <c r="AG78" s="13">
        <f>AE78*5/AF78</f>
        <v>3.2083333333333335</v>
      </c>
      <c r="AH78" s="10">
        <v>3</v>
      </c>
      <c r="AI78" s="10">
        <v>4</v>
      </c>
      <c r="AJ78" s="13"/>
      <c r="AK78" s="10" t="s">
        <v>29</v>
      </c>
      <c r="AL78" s="10" t="s">
        <v>29</v>
      </c>
      <c r="AM78" s="13">
        <v>0</v>
      </c>
      <c r="AN78" s="14">
        <f>L78+O78+R78+U78+X78+AA78+AD78+AG78+AJ78+AM78</f>
        <v>76.35530303030302</v>
      </c>
      <c r="AO78" s="15" t="s">
        <v>359</v>
      </c>
      <c r="AP78" s="16" t="s">
        <v>360</v>
      </c>
    </row>
    <row r="79" spans="1:43" customFormat="1" ht="63" x14ac:dyDescent="0.25">
      <c r="A79">
        <v>76</v>
      </c>
      <c r="B79">
        <v>76</v>
      </c>
      <c r="C79" s="38">
        <v>70</v>
      </c>
      <c r="D79" s="3" t="s">
        <v>23</v>
      </c>
      <c r="E79" s="4">
        <v>367501</v>
      </c>
      <c r="F79" s="5" t="s">
        <v>361</v>
      </c>
      <c r="G79" s="5" t="s">
        <v>362</v>
      </c>
      <c r="H79" s="39">
        <v>31776</v>
      </c>
      <c r="I79" s="6" t="s">
        <v>363</v>
      </c>
      <c r="J79" s="7" t="s">
        <v>27</v>
      </c>
      <c r="K79" s="8" t="s">
        <v>28</v>
      </c>
      <c r="L79" s="9">
        <v>45</v>
      </c>
      <c r="M79" s="10">
        <v>710</v>
      </c>
      <c r="N79" s="10">
        <v>850</v>
      </c>
      <c r="O79" s="11">
        <f>M79*20/N79</f>
        <v>16.705882352941178</v>
      </c>
      <c r="P79" s="10">
        <v>796</v>
      </c>
      <c r="Q79" s="10">
        <v>1100</v>
      </c>
      <c r="R79" s="11">
        <f>P79*20/Q79</f>
        <v>14.472727272727273</v>
      </c>
      <c r="S79" s="10" t="s">
        <v>29</v>
      </c>
      <c r="T79" s="10" t="s">
        <v>29</v>
      </c>
      <c r="U79" s="11">
        <v>0</v>
      </c>
      <c r="V79" s="10">
        <v>2.4700000000000002</v>
      </c>
      <c r="W79" s="10">
        <v>4</v>
      </c>
      <c r="X79" s="11"/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14">
        <f>L79+O79+R79+U79+X79+AA79+AD79+AG79+AJ79+AM79</f>
        <v>76.178609625668443</v>
      </c>
      <c r="AO79" s="15" t="s">
        <v>364</v>
      </c>
      <c r="AP79" s="16" t="s">
        <v>365</v>
      </c>
    </row>
    <row r="80" spans="1:43" customFormat="1" ht="47.25" x14ac:dyDescent="0.25">
      <c r="A80">
        <v>77</v>
      </c>
      <c r="B80">
        <v>77</v>
      </c>
      <c r="C80" s="38">
        <v>72</v>
      </c>
      <c r="D80" s="3" t="s">
        <v>23</v>
      </c>
      <c r="E80" s="4">
        <v>382375</v>
      </c>
      <c r="F80" s="5" t="s">
        <v>371</v>
      </c>
      <c r="G80" s="5" t="s">
        <v>372</v>
      </c>
      <c r="H80" s="39">
        <v>34426</v>
      </c>
      <c r="I80" s="6" t="s">
        <v>373</v>
      </c>
      <c r="J80" s="7" t="s">
        <v>27</v>
      </c>
      <c r="K80" s="8" t="s">
        <v>28</v>
      </c>
      <c r="L80" s="9">
        <v>46</v>
      </c>
      <c r="M80" s="10">
        <v>759</v>
      </c>
      <c r="N80" s="10">
        <v>1050</v>
      </c>
      <c r="O80" s="11">
        <f>M80*20/N80</f>
        <v>14.457142857142857</v>
      </c>
      <c r="P80" s="10">
        <v>768</v>
      </c>
      <c r="Q80" s="10">
        <v>1100</v>
      </c>
      <c r="R80" s="11">
        <f>P80*20/Q80</f>
        <v>13.963636363636363</v>
      </c>
      <c r="S80" s="10" t="s">
        <v>29</v>
      </c>
      <c r="T80" s="10" t="s">
        <v>29</v>
      </c>
      <c r="U80" s="11">
        <v>0</v>
      </c>
      <c r="V80" s="10">
        <v>2.2000000000000002</v>
      </c>
      <c r="W80" s="10">
        <v>4</v>
      </c>
      <c r="X80" s="11"/>
      <c r="Y80" s="10" t="s">
        <v>29</v>
      </c>
      <c r="Z80" s="10" t="s">
        <v>29</v>
      </c>
      <c r="AA80" s="12">
        <v>0</v>
      </c>
      <c r="AB80" s="10" t="s">
        <v>29</v>
      </c>
      <c r="AC80" s="10" t="s">
        <v>29</v>
      </c>
      <c r="AD80" s="11">
        <v>0</v>
      </c>
      <c r="AE80" s="10" t="s">
        <v>29</v>
      </c>
      <c r="AF80" s="10" t="s">
        <v>29</v>
      </c>
      <c r="AG80" s="13">
        <v>0</v>
      </c>
      <c r="AH80" s="10" t="s">
        <v>29</v>
      </c>
      <c r="AI80" s="10" t="s">
        <v>29</v>
      </c>
      <c r="AJ80" s="13">
        <v>0</v>
      </c>
      <c r="AK80" s="10" t="s">
        <v>29</v>
      </c>
      <c r="AL80" s="10" t="s">
        <v>29</v>
      </c>
      <c r="AM80" s="13">
        <v>0</v>
      </c>
      <c r="AN80" s="14">
        <f>L80+O80+R80+U80+X80+AA80+AD80+AG80+AJ80+AM80</f>
        <v>74.420779220779224</v>
      </c>
      <c r="AO80" s="15" t="s">
        <v>374</v>
      </c>
      <c r="AP80" s="16" t="s">
        <v>375</v>
      </c>
    </row>
    <row r="81" spans="1:43" customFormat="1" ht="47.25" x14ac:dyDescent="0.25">
      <c r="A81">
        <v>78</v>
      </c>
      <c r="B81">
        <v>78</v>
      </c>
      <c r="C81" s="38">
        <v>73</v>
      </c>
      <c r="D81" s="3" t="s">
        <v>23</v>
      </c>
      <c r="E81" s="4">
        <v>380205</v>
      </c>
      <c r="F81" s="5" t="s">
        <v>376</v>
      </c>
      <c r="G81" s="5" t="s">
        <v>88</v>
      </c>
      <c r="H81" s="39">
        <v>34698</v>
      </c>
      <c r="I81" s="6" t="s">
        <v>377</v>
      </c>
      <c r="J81" s="7" t="s">
        <v>27</v>
      </c>
      <c r="K81" s="8" t="s">
        <v>28</v>
      </c>
      <c r="L81" s="9">
        <v>44</v>
      </c>
      <c r="M81" s="10">
        <v>747</v>
      </c>
      <c r="N81" s="10">
        <v>1050</v>
      </c>
      <c r="O81" s="11">
        <f>M81*20/N81</f>
        <v>14.228571428571428</v>
      </c>
      <c r="P81" s="10">
        <v>747</v>
      </c>
      <c r="Q81" s="10">
        <v>1050</v>
      </c>
      <c r="R81" s="11">
        <f>P81*20/Q81</f>
        <v>14.228571428571428</v>
      </c>
      <c r="S81" s="10" t="s">
        <v>29</v>
      </c>
      <c r="T81" s="10" t="s">
        <v>29</v>
      </c>
      <c r="U81" s="11">
        <v>0</v>
      </c>
      <c r="V81" s="10">
        <v>2.56</v>
      </c>
      <c r="W81" s="10">
        <v>4</v>
      </c>
      <c r="X81" s="11"/>
      <c r="Y81" s="10" t="s">
        <v>29</v>
      </c>
      <c r="Z81" s="10" t="s">
        <v>29</v>
      </c>
      <c r="AA81" s="12">
        <v>0</v>
      </c>
      <c r="AB81" s="10" t="s">
        <v>29</v>
      </c>
      <c r="AC81" s="10" t="s">
        <v>29</v>
      </c>
      <c r="AD81" s="11">
        <v>0</v>
      </c>
      <c r="AE81" s="10" t="s">
        <v>29</v>
      </c>
      <c r="AF81" s="10" t="s">
        <v>29</v>
      </c>
      <c r="AG81" s="13">
        <v>0</v>
      </c>
      <c r="AH81" s="10" t="s">
        <v>29</v>
      </c>
      <c r="AI81" s="10" t="s">
        <v>29</v>
      </c>
      <c r="AJ81" s="13">
        <v>0</v>
      </c>
      <c r="AK81" s="10" t="s">
        <v>29</v>
      </c>
      <c r="AL81" s="10" t="s">
        <v>29</v>
      </c>
      <c r="AM81" s="13">
        <v>0</v>
      </c>
      <c r="AN81" s="14">
        <f>L81+O81+R81+U81+X81+AA81+AD81+AG81+AJ81+AM81</f>
        <v>72.457142857142856</v>
      </c>
      <c r="AO81" s="15" t="s">
        <v>378</v>
      </c>
      <c r="AP81" s="16" t="s">
        <v>379</v>
      </c>
    </row>
    <row r="82" spans="1:43" customFormat="1" ht="47.25" x14ac:dyDescent="0.25">
      <c r="A82">
        <v>79</v>
      </c>
      <c r="B82">
        <v>79</v>
      </c>
      <c r="C82" s="38">
        <v>74</v>
      </c>
      <c r="D82" s="3" t="s">
        <v>23</v>
      </c>
      <c r="E82" s="4">
        <v>366229</v>
      </c>
      <c r="F82" s="5" t="s">
        <v>380</v>
      </c>
      <c r="G82" s="5" t="s">
        <v>381</v>
      </c>
      <c r="H82" s="39">
        <v>35159</v>
      </c>
      <c r="I82" s="6" t="s">
        <v>382</v>
      </c>
      <c r="J82" s="7" t="s">
        <v>27</v>
      </c>
      <c r="K82" s="8" t="s">
        <v>28</v>
      </c>
      <c r="L82" s="9">
        <v>43</v>
      </c>
      <c r="M82" s="10">
        <v>789</v>
      </c>
      <c r="N82" s="10">
        <v>1050</v>
      </c>
      <c r="O82" s="11">
        <f>M82*20/N82</f>
        <v>15.028571428571428</v>
      </c>
      <c r="P82" s="10">
        <v>793</v>
      </c>
      <c r="Q82" s="10">
        <v>1100</v>
      </c>
      <c r="R82" s="11">
        <f>P82*20/Q82</f>
        <v>14.418181818181818</v>
      </c>
      <c r="S82" s="10" t="s">
        <v>29</v>
      </c>
      <c r="T82" s="10" t="s">
        <v>29</v>
      </c>
      <c r="U82" s="11">
        <v>0</v>
      </c>
      <c r="V82" s="10">
        <v>3.53</v>
      </c>
      <c r="W82" s="10">
        <v>4</v>
      </c>
      <c r="X82" s="11"/>
      <c r="Y82" s="10" t="s">
        <v>29</v>
      </c>
      <c r="Z82" s="10" t="s">
        <v>29</v>
      </c>
      <c r="AA82" s="12">
        <v>0</v>
      </c>
      <c r="AB82" s="10" t="s">
        <v>29</v>
      </c>
      <c r="AC82" s="10" t="s">
        <v>29</v>
      </c>
      <c r="AD82" s="11">
        <v>0</v>
      </c>
      <c r="AE82" s="10" t="s">
        <v>29</v>
      </c>
      <c r="AF82" s="10" t="s">
        <v>29</v>
      </c>
      <c r="AG82" s="13">
        <v>0</v>
      </c>
      <c r="AH82" s="10" t="s">
        <v>29</v>
      </c>
      <c r="AI82" s="10" t="s">
        <v>29</v>
      </c>
      <c r="AJ82" s="13">
        <v>0</v>
      </c>
      <c r="AK82" s="10" t="s">
        <v>29</v>
      </c>
      <c r="AL82" s="10" t="s">
        <v>29</v>
      </c>
      <c r="AM82" s="13">
        <v>0</v>
      </c>
      <c r="AN82" s="14">
        <f>L82+O82+R82+U82+X82+AA82+AD82+AG82+AJ82+AM82</f>
        <v>72.446753246753246</v>
      </c>
      <c r="AO82" s="15" t="s">
        <v>383</v>
      </c>
      <c r="AP82" s="16" t="s">
        <v>384</v>
      </c>
    </row>
    <row r="83" spans="1:43" customFormat="1" ht="47.25" x14ac:dyDescent="0.25">
      <c r="A83">
        <v>80</v>
      </c>
      <c r="B83">
        <v>80</v>
      </c>
      <c r="C83" s="38">
        <v>75</v>
      </c>
      <c r="D83" s="3" t="s">
        <v>23</v>
      </c>
      <c r="E83" s="4">
        <v>382721</v>
      </c>
      <c r="F83" s="5" t="s">
        <v>108</v>
      </c>
      <c r="G83" s="5" t="s">
        <v>385</v>
      </c>
      <c r="H83" s="39">
        <v>36315</v>
      </c>
      <c r="I83" s="6" t="s">
        <v>386</v>
      </c>
      <c r="J83" s="7" t="s">
        <v>27</v>
      </c>
      <c r="K83" s="8" t="s">
        <v>28</v>
      </c>
      <c r="L83" s="9">
        <v>42</v>
      </c>
      <c r="M83" s="10">
        <v>850</v>
      </c>
      <c r="N83" s="10">
        <v>1100</v>
      </c>
      <c r="O83" s="11">
        <f>M83*20/N83</f>
        <v>15.454545454545455</v>
      </c>
      <c r="P83" s="10">
        <v>757</v>
      </c>
      <c r="Q83" s="10">
        <v>1100</v>
      </c>
      <c r="R83" s="11">
        <f>P83*20/Q83</f>
        <v>13.763636363636364</v>
      </c>
      <c r="S83" s="10" t="s">
        <v>29</v>
      </c>
      <c r="T83" s="10" t="s">
        <v>29</v>
      </c>
      <c r="U83" s="11">
        <v>0</v>
      </c>
      <c r="V83" s="10">
        <v>2.7</v>
      </c>
      <c r="W83" s="10">
        <v>4</v>
      </c>
      <c r="X83" s="11"/>
      <c r="Y83" s="10" t="s">
        <v>29</v>
      </c>
      <c r="Z83" s="10" t="s">
        <v>29</v>
      </c>
      <c r="AA83" s="12">
        <v>0</v>
      </c>
      <c r="AB83" s="10" t="s">
        <v>29</v>
      </c>
      <c r="AC83" s="10" t="s">
        <v>29</v>
      </c>
      <c r="AD83" s="11">
        <v>0</v>
      </c>
      <c r="AE83" s="10" t="s">
        <v>29</v>
      </c>
      <c r="AF83" s="10" t="s">
        <v>29</v>
      </c>
      <c r="AG83" s="13">
        <v>0</v>
      </c>
      <c r="AH83" s="10" t="s">
        <v>29</v>
      </c>
      <c r="AI83" s="10" t="s">
        <v>29</v>
      </c>
      <c r="AJ83" s="13">
        <v>0</v>
      </c>
      <c r="AK83" s="10" t="s">
        <v>29</v>
      </c>
      <c r="AL83" s="10" t="s">
        <v>29</v>
      </c>
      <c r="AM83" s="13">
        <v>0</v>
      </c>
      <c r="AN83" s="14">
        <f>L83+O83+R83+U83+X83+AA83+AD83+AG83+AJ83+AM83</f>
        <v>71.218181818181819</v>
      </c>
      <c r="AO83" s="15" t="s">
        <v>387</v>
      </c>
      <c r="AP83" s="16" t="s">
        <v>388</v>
      </c>
    </row>
    <row r="84" spans="1:43" customFormat="1" ht="47.25" x14ac:dyDescent="0.25">
      <c r="A84">
        <v>81</v>
      </c>
      <c r="B84">
        <v>81</v>
      </c>
      <c r="C84" s="38">
        <v>76</v>
      </c>
      <c r="D84" s="3" t="s">
        <v>23</v>
      </c>
      <c r="E84" s="4">
        <v>382235</v>
      </c>
      <c r="F84" s="5" t="s">
        <v>389</v>
      </c>
      <c r="G84" s="5" t="s">
        <v>390</v>
      </c>
      <c r="H84" s="39">
        <v>33984</v>
      </c>
      <c r="I84" s="6" t="s">
        <v>391</v>
      </c>
      <c r="J84" s="7" t="s">
        <v>27</v>
      </c>
      <c r="K84" s="8" t="s">
        <v>28</v>
      </c>
      <c r="L84" s="9">
        <v>40</v>
      </c>
      <c r="M84" s="10">
        <v>742</v>
      </c>
      <c r="N84" s="10">
        <v>1050</v>
      </c>
      <c r="O84" s="11">
        <f>M84*20/N84</f>
        <v>14.133333333333333</v>
      </c>
      <c r="P84" s="10">
        <v>770</v>
      </c>
      <c r="Q84" s="10">
        <v>1100</v>
      </c>
      <c r="R84" s="11">
        <f>P84*20/Q84</f>
        <v>14</v>
      </c>
      <c r="S84" s="10" t="s">
        <v>29</v>
      </c>
      <c r="T84" s="10" t="s">
        <v>29</v>
      </c>
      <c r="U84" s="11">
        <v>0</v>
      </c>
      <c r="V84" s="10">
        <v>3.5</v>
      </c>
      <c r="W84" s="10">
        <v>4</v>
      </c>
      <c r="X84" s="11"/>
      <c r="Y84" s="10" t="s">
        <v>29</v>
      </c>
      <c r="Z84" s="10" t="s">
        <v>29</v>
      </c>
      <c r="AA84" s="12">
        <v>0</v>
      </c>
      <c r="AB84" s="10" t="s">
        <v>29</v>
      </c>
      <c r="AC84" s="10" t="s">
        <v>29</v>
      </c>
      <c r="AD84" s="11">
        <v>0</v>
      </c>
      <c r="AE84" s="10" t="s">
        <v>29</v>
      </c>
      <c r="AF84" s="10" t="s">
        <v>29</v>
      </c>
      <c r="AG84" s="13">
        <v>0</v>
      </c>
      <c r="AH84" s="10" t="s">
        <v>29</v>
      </c>
      <c r="AI84" s="10" t="s">
        <v>29</v>
      </c>
      <c r="AJ84" s="13">
        <v>0</v>
      </c>
      <c r="AK84" s="10" t="s">
        <v>29</v>
      </c>
      <c r="AL84" s="10" t="s">
        <v>29</v>
      </c>
      <c r="AM84" s="13">
        <v>0</v>
      </c>
      <c r="AN84" s="14">
        <f>L84+O84+R84+U84+X84+AA84+AD84+AG84+AJ84+AM84</f>
        <v>68.133333333333326</v>
      </c>
      <c r="AO84" s="15" t="s">
        <v>392</v>
      </c>
      <c r="AP84" s="16" t="s">
        <v>393</v>
      </c>
    </row>
    <row r="85" spans="1:43" customFormat="1" ht="47.25" x14ac:dyDescent="0.25">
      <c r="A85">
        <v>82</v>
      </c>
      <c r="B85">
        <v>82</v>
      </c>
      <c r="C85" s="38">
        <v>78</v>
      </c>
      <c r="D85" s="3" t="s">
        <v>23</v>
      </c>
      <c r="E85" s="4">
        <v>380037</v>
      </c>
      <c r="F85" s="5" t="s">
        <v>398</v>
      </c>
      <c r="G85" s="5" t="s">
        <v>399</v>
      </c>
      <c r="H85" s="39">
        <v>34339</v>
      </c>
      <c r="I85" s="6" t="s">
        <v>400</v>
      </c>
      <c r="J85" s="7" t="s">
        <v>27</v>
      </c>
      <c r="K85" s="8" t="s">
        <v>28</v>
      </c>
      <c r="L85" s="9">
        <v>40</v>
      </c>
      <c r="M85" s="10">
        <v>743</v>
      </c>
      <c r="N85" s="10">
        <v>1050</v>
      </c>
      <c r="O85" s="11">
        <f>M85*20/N85</f>
        <v>14.152380952380952</v>
      </c>
      <c r="P85" s="10">
        <v>662</v>
      </c>
      <c r="Q85" s="10">
        <v>1100</v>
      </c>
      <c r="R85" s="11">
        <f>P85*20/Q85</f>
        <v>12.036363636363637</v>
      </c>
      <c r="S85" s="10" t="s">
        <v>29</v>
      </c>
      <c r="T85" s="10" t="s">
        <v>29</v>
      </c>
      <c r="U85" s="11">
        <v>0</v>
      </c>
      <c r="V85" s="10">
        <v>2.0099999999999998</v>
      </c>
      <c r="W85" s="10">
        <v>4</v>
      </c>
      <c r="X85" s="11"/>
      <c r="Y85" s="10" t="s">
        <v>29</v>
      </c>
      <c r="Z85" s="10" t="s">
        <v>29</v>
      </c>
      <c r="AA85" s="12">
        <v>0</v>
      </c>
      <c r="AB85" s="10" t="s">
        <v>29</v>
      </c>
      <c r="AC85" s="10" t="s">
        <v>29</v>
      </c>
      <c r="AD85" s="11">
        <v>0</v>
      </c>
      <c r="AE85" s="10" t="s">
        <v>29</v>
      </c>
      <c r="AF85" s="10" t="s">
        <v>29</v>
      </c>
      <c r="AG85" s="13">
        <v>0</v>
      </c>
      <c r="AH85" s="10" t="s">
        <v>29</v>
      </c>
      <c r="AI85" s="10" t="s">
        <v>29</v>
      </c>
      <c r="AJ85" s="13">
        <v>0</v>
      </c>
      <c r="AK85" s="10" t="s">
        <v>29</v>
      </c>
      <c r="AL85" s="10" t="s">
        <v>29</v>
      </c>
      <c r="AM85" s="13">
        <v>0</v>
      </c>
      <c r="AN85" s="14">
        <f>L85+O85+R85+U85+X85+AA85+AD85+AG85+AJ85+AM85</f>
        <v>66.188744588744584</v>
      </c>
      <c r="AO85" s="15" t="s">
        <v>401</v>
      </c>
      <c r="AP85" s="16" t="s">
        <v>402</v>
      </c>
    </row>
    <row r="86" spans="1:43" customFormat="1" ht="47.25" x14ac:dyDescent="0.25">
      <c r="A86">
        <v>83</v>
      </c>
      <c r="B86">
        <v>83</v>
      </c>
      <c r="C86" s="38">
        <v>81</v>
      </c>
      <c r="D86" s="3" t="s">
        <v>23</v>
      </c>
      <c r="E86" s="4">
        <v>383242</v>
      </c>
      <c r="F86" s="5" t="s">
        <v>412</v>
      </c>
      <c r="G86" s="5" t="s">
        <v>413</v>
      </c>
      <c r="H86" s="39">
        <v>36381</v>
      </c>
      <c r="I86" s="6" t="s">
        <v>414</v>
      </c>
      <c r="J86" s="7" t="s">
        <v>27</v>
      </c>
      <c r="K86" s="8" t="s">
        <v>28</v>
      </c>
      <c r="L86" s="9">
        <v>40</v>
      </c>
      <c r="M86" s="10" t="s">
        <v>29</v>
      </c>
      <c r="N86" s="10" t="s">
        <v>29</v>
      </c>
      <c r="O86" s="11">
        <v>0</v>
      </c>
      <c r="P86" s="10">
        <v>680</v>
      </c>
      <c r="Q86" s="10">
        <v>1100</v>
      </c>
      <c r="R86" s="11">
        <f>P86*20/Q86</f>
        <v>12.363636363636363</v>
      </c>
      <c r="S86" s="10">
        <v>749</v>
      </c>
      <c r="T86" s="10">
        <v>1200</v>
      </c>
      <c r="U86" s="11">
        <f>S86*20/T86</f>
        <v>12.483333333333333</v>
      </c>
      <c r="V86" s="10" t="s">
        <v>29</v>
      </c>
      <c r="W86" s="10" t="s">
        <v>29</v>
      </c>
      <c r="X86" s="11">
        <v>0</v>
      </c>
      <c r="Y86" s="10" t="s">
        <v>29</v>
      </c>
      <c r="Z86" s="10" t="s">
        <v>29</v>
      </c>
      <c r="AA86" s="12">
        <v>0</v>
      </c>
      <c r="AB86" s="10" t="s">
        <v>29</v>
      </c>
      <c r="AC86" s="10" t="s">
        <v>29</v>
      </c>
      <c r="AD86" s="11">
        <v>0</v>
      </c>
      <c r="AE86" s="10" t="s">
        <v>29</v>
      </c>
      <c r="AF86" s="10" t="s">
        <v>29</v>
      </c>
      <c r="AG86" s="13">
        <v>0</v>
      </c>
      <c r="AH86" s="10" t="s">
        <v>29</v>
      </c>
      <c r="AI86" s="10" t="s">
        <v>29</v>
      </c>
      <c r="AJ86" s="13">
        <v>0</v>
      </c>
      <c r="AK86" s="10" t="s">
        <v>29</v>
      </c>
      <c r="AL86" s="10" t="s">
        <v>29</v>
      </c>
      <c r="AM86" s="13">
        <v>0</v>
      </c>
      <c r="AN86" s="14">
        <f>L86+O86+R86+U86+X86+AA86+AD86+AG86+AJ86+AM86</f>
        <v>64.846969696969694</v>
      </c>
      <c r="AO86" s="15" t="s">
        <v>415</v>
      </c>
      <c r="AP86" s="16" t="s">
        <v>416</v>
      </c>
    </row>
    <row r="87" spans="1:43" customFormat="1" ht="47.25" x14ac:dyDescent="0.25">
      <c r="A87">
        <v>84</v>
      </c>
      <c r="B87">
        <v>84</v>
      </c>
      <c r="C87" s="38">
        <v>82</v>
      </c>
      <c r="D87" s="3" t="s">
        <v>23</v>
      </c>
      <c r="E87" s="4">
        <v>382990</v>
      </c>
      <c r="F87" s="5" t="s">
        <v>417</v>
      </c>
      <c r="G87" s="5" t="s">
        <v>270</v>
      </c>
      <c r="H87" s="39">
        <v>35861</v>
      </c>
      <c r="I87" s="6" t="s">
        <v>418</v>
      </c>
      <c r="J87" s="7" t="s">
        <v>27</v>
      </c>
      <c r="K87" s="8" t="s">
        <v>28</v>
      </c>
      <c r="L87" s="9">
        <v>51</v>
      </c>
      <c r="M87" s="10">
        <v>696</v>
      </c>
      <c r="N87" s="10">
        <v>1100</v>
      </c>
      <c r="O87" s="11">
        <f>M87*20/N87</f>
        <v>12.654545454545454</v>
      </c>
      <c r="P87" s="10" t="s">
        <v>29</v>
      </c>
      <c r="Q87" s="10" t="s">
        <v>29</v>
      </c>
      <c r="R87" s="11">
        <v>0</v>
      </c>
      <c r="S87" s="10" t="s">
        <v>29</v>
      </c>
      <c r="T87" s="10" t="s">
        <v>29</v>
      </c>
      <c r="U87" s="11">
        <v>0</v>
      </c>
      <c r="V87" s="10">
        <v>3.71</v>
      </c>
      <c r="W87" s="10">
        <v>4</v>
      </c>
      <c r="X87" s="11"/>
      <c r="Y87" s="10" t="s">
        <v>29</v>
      </c>
      <c r="Z87" s="10" t="s">
        <v>29</v>
      </c>
      <c r="AA87" s="12">
        <v>0</v>
      </c>
      <c r="AB87" s="10" t="s">
        <v>29</v>
      </c>
      <c r="AC87" s="10" t="s">
        <v>29</v>
      </c>
      <c r="AD87" s="11">
        <v>0</v>
      </c>
      <c r="AE87" s="10" t="s">
        <v>29</v>
      </c>
      <c r="AF87" s="10" t="s">
        <v>29</v>
      </c>
      <c r="AG87" s="13">
        <v>0</v>
      </c>
      <c r="AH87" s="10" t="s">
        <v>29</v>
      </c>
      <c r="AI87" s="10" t="s">
        <v>29</v>
      </c>
      <c r="AJ87" s="13">
        <v>0</v>
      </c>
      <c r="AK87" s="10" t="s">
        <v>29</v>
      </c>
      <c r="AL87" s="10" t="s">
        <v>29</v>
      </c>
      <c r="AM87" s="13">
        <v>0</v>
      </c>
      <c r="AN87" s="14">
        <f>L87+O87+R87+U87+X87+AA87+AD87+AG87+AJ87+AM87</f>
        <v>63.654545454545456</v>
      </c>
      <c r="AO87" s="15" t="s">
        <v>419</v>
      </c>
      <c r="AP87" s="16" t="s">
        <v>420</v>
      </c>
    </row>
    <row r="88" spans="1:43" customFormat="1" ht="47.25" x14ac:dyDescent="0.25">
      <c r="A88">
        <v>85</v>
      </c>
      <c r="B88">
        <v>85</v>
      </c>
      <c r="C88" s="38">
        <v>83</v>
      </c>
      <c r="D88" s="3" t="s">
        <v>23</v>
      </c>
      <c r="E88" s="4">
        <v>366877</v>
      </c>
      <c r="F88" s="5" t="s">
        <v>421</v>
      </c>
      <c r="G88" s="5" t="s">
        <v>422</v>
      </c>
      <c r="H88" s="39">
        <v>37686</v>
      </c>
      <c r="I88" s="6" t="s">
        <v>423</v>
      </c>
      <c r="J88" s="7" t="s">
        <v>27</v>
      </c>
      <c r="K88" s="8" t="s">
        <v>28</v>
      </c>
      <c r="L88" s="9">
        <v>46</v>
      </c>
      <c r="M88" s="10" t="s">
        <v>29</v>
      </c>
      <c r="N88" s="10" t="s">
        <v>29</v>
      </c>
      <c r="O88" s="11">
        <v>0</v>
      </c>
      <c r="P88" s="10">
        <v>911</v>
      </c>
      <c r="Q88" s="10">
        <v>1100</v>
      </c>
      <c r="R88" s="11">
        <f>P88*20/Q88</f>
        <v>16.563636363636363</v>
      </c>
      <c r="S88" s="10" t="s">
        <v>29</v>
      </c>
      <c r="T88" s="10" t="s">
        <v>29</v>
      </c>
      <c r="U88" s="11">
        <v>0</v>
      </c>
      <c r="V88" s="10" t="s">
        <v>29</v>
      </c>
      <c r="W88" s="10" t="s">
        <v>29</v>
      </c>
      <c r="X88" s="11">
        <v>0</v>
      </c>
      <c r="Y88" s="10" t="s">
        <v>29</v>
      </c>
      <c r="Z88" s="10" t="s">
        <v>29</v>
      </c>
      <c r="AA88" s="12">
        <v>0</v>
      </c>
      <c r="AB88" s="10" t="s">
        <v>29</v>
      </c>
      <c r="AC88" s="10" t="s">
        <v>29</v>
      </c>
      <c r="AD88" s="11">
        <v>0</v>
      </c>
      <c r="AE88" s="10" t="s">
        <v>29</v>
      </c>
      <c r="AF88" s="10" t="s">
        <v>29</v>
      </c>
      <c r="AG88" s="13">
        <v>0</v>
      </c>
      <c r="AH88" s="10" t="s">
        <v>29</v>
      </c>
      <c r="AI88" s="10" t="s">
        <v>29</v>
      </c>
      <c r="AJ88" s="13">
        <v>0</v>
      </c>
      <c r="AK88" s="10" t="s">
        <v>29</v>
      </c>
      <c r="AL88" s="10" t="s">
        <v>29</v>
      </c>
      <c r="AM88" s="13">
        <v>0</v>
      </c>
      <c r="AN88" s="14">
        <f>L88+O88+R88+U88+X88+AA88+AD88+AG88+AJ88+AM88</f>
        <v>62.563636363636363</v>
      </c>
      <c r="AO88" s="15" t="s">
        <v>424</v>
      </c>
      <c r="AP88" s="16" t="s">
        <v>425</v>
      </c>
    </row>
    <row r="89" spans="1:43" customFormat="1" ht="47.25" x14ac:dyDescent="0.25">
      <c r="A89">
        <v>86</v>
      </c>
      <c r="B89">
        <v>86</v>
      </c>
      <c r="C89" s="38">
        <v>84</v>
      </c>
      <c r="D89" s="3" t="s">
        <v>23</v>
      </c>
      <c r="E89" s="4">
        <v>357149</v>
      </c>
      <c r="F89" s="5" t="s">
        <v>376</v>
      </c>
      <c r="G89" s="5" t="s">
        <v>426</v>
      </c>
      <c r="H89" s="39">
        <v>36256</v>
      </c>
      <c r="I89" s="6" t="s">
        <v>427</v>
      </c>
      <c r="J89" s="7" t="s">
        <v>27</v>
      </c>
      <c r="K89" s="8" t="s">
        <v>28</v>
      </c>
      <c r="L89" s="9">
        <v>47</v>
      </c>
      <c r="M89" s="10">
        <v>854</v>
      </c>
      <c r="N89" s="10">
        <v>1100</v>
      </c>
      <c r="O89" s="11">
        <f>M89*20/N89</f>
        <v>15.527272727272727</v>
      </c>
      <c r="P89" s="10" t="s">
        <v>29</v>
      </c>
      <c r="Q89" s="10" t="s">
        <v>29</v>
      </c>
      <c r="R89" s="11">
        <v>0</v>
      </c>
      <c r="S89" s="10" t="s">
        <v>29</v>
      </c>
      <c r="T89" s="10" t="s">
        <v>29</v>
      </c>
      <c r="U89" s="11">
        <v>0</v>
      </c>
      <c r="V89" s="10">
        <v>3.28</v>
      </c>
      <c r="W89" s="10">
        <v>4</v>
      </c>
      <c r="X89" s="11"/>
      <c r="Y89" s="10" t="s">
        <v>29</v>
      </c>
      <c r="Z89" s="10" t="s">
        <v>29</v>
      </c>
      <c r="AA89" s="12">
        <v>0</v>
      </c>
      <c r="AB89" s="10" t="s">
        <v>29</v>
      </c>
      <c r="AC89" s="10" t="s">
        <v>29</v>
      </c>
      <c r="AD89" s="11">
        <v>0</v>
      </c>
      <c r="AE89" s="10" t="s">
        <v>29</v>
      </c>
      <c r="AF89" s="10" t="s">
        <v>29</v>
      </c>
      <c r="AG89" s="13">
        <v>0</v>
      </c>
      <c r="AH89" s="10" t="s">
        <v>29</v>
      </c>
      <c r="AI89" s="10" t="s">
        <v>29</v>
      </c>
      <c r="AJ89" s="13">
        <v>0</v>
      </c>
      <c r="AK89" s="10" t="s">
        <v>29</v>
      </c>
      <c r="AL89" s="10" t="s">
        <v>29</v>
      </c>
      <c r="AM89" s="13">
        <v>0</v>
      </c>
      <c r="AN89" s="14">
        <f>L89+O89+R89+U89+X89+AA89+AD89+AG89+AJ89+AM89</f>
        <v>62.527272727272731</v>
      </c>
      <c r="AO89" s="15" t="s">
        <v>428</v>
      </c>
      <c r="AP89" s="16" t="s">
        <v>429</v>
      </c>
    </row>
    <row r="90" spans="1:43" customFormat="1" ht="47.25" x14ac:dyDescent="0.25">
      <c r="A90">
        <v>87</v>
      </c>
      <c r="B90">
        <v>87</v>
      </c>
      <c r="C90" s="38">
        <v>85</v>
      </c>
      <c r="D90" s="3" t="s">
        <v>23</v>
      </c>
      <c r="E90" s="4">
        <v>382687</v>
      </c>
      <c r="F90" s="5" t="s">
        <v>430</v>
      </c>
      <c r="G90" s="5" t="s">
        <v>431</v>
      </c>
      <c r="H90" s="39">
        <v>36175</v>
      </c>
      <c r="I90" s="6" t="s">
        <v>432</v>
      </c>
      <c r="J90" s="7" t="s">
        <v>27</v>
      </c>
      <c r="K90" s="8" t="s">
        <v>28</v>
      </c>
      <c r="L90" s="9">
        <v>47</v>
      </c>
      <c r="M90" s="10" t="s">
        <v>29</v>
      </c>
      <c r="N90" s="10" t="s">
        <v>29</v>
      </c>
      <c r="O90" s="11">
        <v>0</v>
      </c>
      <c r="P90" s="10">
        <v>720</v>
      </c>
      <c r="Q90" s="10">
        <v>1100</v>
      </c>
      <c r="R90" s="11">
        <f>P90*20/Q90</f>
        <v>13.090909090909092</v>
      </c>
      <c r="S90" s="10" t="s">
        <v>29</v>
      </c>
      <c r="T90" s="10" t="s">
        <v>29</v>
      </c>
      <c r="U90" s="11">
        <v>0</v>
      </c>
      <c r="V90" s="10" t="s">
        <v>29</v>
      </c>
      <c r="W90" s="10" t="s">
        <v>29</v>
      </c>
      <c r="X90" s="11">
        <v>0</v>
      </c>
      <c r="Y90" s="10" t="s">
        <v>29</v>
      </c>
      <c r="Z90" s="10" t="s">
        <v>29</v>
      </c>
      <c r="AA90" s="12">
        <v>0</v>
      </c>
      <c r="AB90" s="10" t="s">
        <v>29</v>
      </c>
      <c r="AC90" s="10" t="s">
        <v>29</v>
      </c>
      <c r="AD90" s="11">
        <v>0</v>
      </c>
      <c r="AE90" s="10" t="s">
        <v>29</v>
      </c>
      <c r="AF90" s="10" t="s">
        <v>29</v>
      </c>
      <c r="AG90" s="13">
        <v>0</v>
      </c>
      <c r="AH90" s="10" t="s">
        <v>29</v>
      </c>
      <c r="AI90" s="10" t="s">
        <v>29</v>
      </c>
      <c r="AJ90" s="13">
        <v>0</v>
      </c>
      <c r="AK90" s="10" t="s">
        <v>29</v>
      </c>
      <c r="AL90" s="10" t="s">
        <v>29</v>
      </c>
      <c r="AM90" s="13">
        <v>0</v>
      </c>
      <c r="AN90" s="14">
        <f>L90+O90+R90+U90+X90+AA90+AD90+AG90+AJ90+AM90</f>
        <v>60.090909090909093</v>
      </c>
      <c r="AO90" s="15" t="s">
        <v>433</v>
      </c>
      <c r="AP90" s="16" t="s">
        <v>434</v>
      </c>
    </row>
    <row r="91" spans="1:43" ht="45.75" customHeight="1" x14ac:dyDescent="0.25">
      <c r="A91">
        <v>88</v>
      </c>
      <c r="B91">
        <v>88</v>
      </c>
      <c r="C91" s="44">
        <v>86</v>
      </c>
      <c r="D91" s="3" t="s">
        <v>23</v>
      </c>
      <c r="E91" s="4">
        <v>357854</v>
      </c>
      <c r="F91" s="5" t="s">
        <v>435</v>
      </c>
      <c r="G91" s="5" t="s">
        <v>436</v>
      </c>
      <c r="H91" s="39">
        <v>33390</v>
      </c>
      <c r="I91" s="6" t="s">
        <v>437</v>
      </c>
      <c r="J91" s="7" t="s">
        <v>27</v>
      </c>
      <c r="K91" s="8" t="s">
        <v>28</v>
      </c>
      <c r="L91" s="9">
        <v>43</v>
      </c>
      <c r="M91" s="10" t="s">
        <v>29</v>
      </c>
      <c r="N91" s="10" t="s">
        <v>29</v>
      </c>
      <c r="O91" s="11">
        <v>0</v>
      </c>
      <c r="P91" s="10" t="s">
        <v>29</v>
      </c>
      <c r="Q91" s="10" t="s">
        <v>29</v>
      </c>
      <c r="R91" s="11">
        <v>0</v>
      </c>
      <c r="S91" s="10">
        <v>271</v>
      </c>
      <c r="T91" s="10">
        <v>550</v>
      </c>
      <c r="U91" s="11">
        <f>S91*20/T91</f>
        <v>9.8545454545454554</v>
      </c>
      <c r="V91" s="10" t="s">
        <v>29</v>
      </c>
      <c r="W91" s="10" t="s">
        <v>29</v>
      </c>
      <c r="X91" s="11">
        <v>0</v>
      </c>
      <c r="Y91" s="10" t="s">
        <v>29</v>
      </c>
      <c r="Z91" s="10" t="s">
        <v>29</v>
      </c>
      <c r="AA91" s="12">
        <v>0</v>
      </c>
      <c r="AB91" s="10" t="s">
        <v>29</v>
      </c>
      <c r="AC91" s="10" t="s">
        <v>29</v>
      </c>
      <c r="AD91" s="11">
        <v>0</v>
      </c>
      <c r="AE91" s="10" t="s">
        <v>29</v>
      </c>
      <c r="AF91" s="10" t="s">
        <v>29</v>
      </c>
      <c r="AG91" s="13">
        <v>0</v>
      </c>
      <c r="AH91" s="10" t="s">
        <v>29</v>
      </c>
      <c r="AI91" s="10" t="s">
        <v>29</v>
      </c>
      <c r="AJ91" s="13">
        <v>0</v>
      </c>
      <c r="AK91" s="10" t="s">
        <v>29</v>
      </c>
      <c r="AL91" s="10" t="s">
        <v>29</v>
      </c>
      <c r="AM91" s="13">
        <v>0</v>
      </c>
      <c r="AN91" s="14">
        <f>L91+O91+R91+U91+X91+AA91+AD91+AG91+AJ91+AM91</f>
        <v>52.854545454545459</v>
      </c>
      <c r="AO91" s="15" t="s">
        <v>438</v>
      </c>
      <c r="AP91" s="16" t="s">
        <v>439</v>
      </c>
      <c r="AQ91" s="41"/>
    </row>
    <row r="92" spans="1:43" x14ac:dyDescent="0.25">
      <c r="D92" s="17"/>
      <c r="E92" s="18"/>
      <c r="F92" s="19"/>
      <c r="G92" s="19"/>
      <c r="H92" s="19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</row>
    <row r="93" spans="1:43" x14ac:dyDescent="0.25">
      <c r="D93" s="17"/>
      <c r="E93" s="18"/>
      <c r="F93" s="19"/>
      <c r="G93" s="19"/>
      <c r="H93" s="19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</row>
    <row r="94" spans="1:43" x14ac:dyDescent="0.25">
      <c r="D94" s="17"/>
      <c r="E94" s="18"/>
      <c r="F94" s="19"/>
      <c r="G94" s="19"/>
      <c r="H94" s="19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</row>
    <row r="95" spans="1:43" x14ac:dyDescent="0.25">
      <c r="D95" s="17"/>
      <c r="E95" s="18"/>
      <c r="F95" s="19"/>
      <c r="G95" s="19"/>
      <c r="H95" s="19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</row>
    <row r="96" spans="1:43" x14ac:dyDescent="0.25">
      <c r="D96" s="17"/>
      <c r="E96" s="18"/>
      <c r="F96" s="19"/>
      <c r="G96" s="19"/>
      <c r="H96" s="19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</row>
    <row r="97" spans="4:42" x14ac:dyDescent="0.25">
      <c r="D97" s="17"/>
      <c r="E97" s="18"/>
      <c r="F97" s="19"/>
      <c r="G97" s="19"/>
      <c r="H97" s="19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</row>
    <row r="98" spans="4:42" x14ac:dyDescent="0.25">
      <c r="D98" s="17"/>
      <c r="E98" s="18"/>
      <c r="F98" s="19"/>
      <c r="G98" s="19"/>
      <c r="H98" s="19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</row>
    <row r="99" spans="4:42" x14ac:dyDescent="0.25">
      <c r="D99" s="17"/>
      <c r="E99" s="18"/>
      <c r="F99" s="19"/>
      <c r="G99" s="19"/>
      <c r="H99" s="19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</row>
    <row r="100" spans="4:42" x14ac:dyDescent="0.25">
      <c r="D100" s="17"/>
      <c r="E100" s="18"/>
      <c r="F100" s="19"/>
      <c r="G100" s="19"/>
      <c r="H100" s="19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</row>
    <row r="101" spans="4:42" x14ac:dyDescent="0.25">
      <c r="D101" s="17"/>
      <c r="E101" s="18"/>
      <c r="F101" s="19"/>
      <c r="G101" s="19"/>
      <c r="H101" s="19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23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31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19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4:42" s="28" customFormat="1" x14ac:dyDescent="0.25"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4:42" s="28" customFormat="1" x14ac:dyDescent="0.25"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4:42" s="28" customFormat="1" x14ac:dyDescent="0.25"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4:42" s="28" customFormat="1" x14ac:dyDescent="0.25"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4:42" s="28" customFormat="1" x14ac:dyDescent="0.25"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4:42" s="28" customFormat="1" x14ac:dyDescent="0.25"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4:42" s="28" customFormat="1" x14ac:dyDescent="0.25"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4:42" s="28" customFormat="1" x14ac:dyDescent="0.25"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4:42" s="28" customFormat="1" x14ac:dyDescent="0.25"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4:42" s="28" customFormat="1" x14ac:dyDescent="0.25"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4:42" s="28" customFormat="1" x14ac:dyDescent="0.25"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4:42" s="28" customFormat="1" x14ac:dyDescent="0.25"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4:42" s="28" customFormat="1" x14ac:dyDescent="0.25"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4:42" s="28" customFormat="1" x14ac:dyDescent="0.25"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4:42" s="28" customFormat="1" x14ac:dyDescent="0.25"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4:42" s="28" customFormat="1" x14ac:dyDescent="0.25"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4:42" s="28" customFormat="1" x14ac:dyDescent="0.25"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4:42" s="28" customFormat="1" x14ac:dyDescent="0.25"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4:42" s="28" customFormat="1" x14ac:dyDescent="0.25"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4:42" s="28" customFormat="1" x14ac:dyDescent="0.25"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4:42" s="28" customFormat="1" x14ac:dyDescent="0.25">
      <c r="D4369" s="17"/>
      <c r="E4369" s="18"/>
      <c r="F4369" s="19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4:42" s="28" customFormat="1" x14ac:dyDescent="0.25">
      <c r="D4370" s="17"/>
      <c r="E4370" s="18"/>
      <c r="F4370" s="19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4:42" s="28" customFormat="1" x14ac:dyDescent="0.25">
      <c r="D4371" s="17"/>
      <c r="E4371" s="18"/>
      <c r="F4371" s="19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4:42" s="28" customFormat="1" x14ac:dyDescent="0.25">
      <c r="D4372" s="17"/>
      <c r="E4372" s="18"/>
      <c r="F4372" s="19"/>
      <c r="G4372" s="19"/>
      <c r="H4372" s="19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4:42" s="28" customFormat="1" x14ac:dyDescent="0.25">
      <c r="D4373" s="17"/>
      <c r="E4373" s="18"/>
      <c r="F4373" s="19"/>
      <c r="G4373" s="19"/>
      <c r="H4373" s="19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4:42" s="28" customFormat="1" x14ac:dyDescent="0.25">
      <c r="D4374" s="17"/>
      <c r="E4374" s="18"/>
      <c r="F4374" s="19"/>
      <c r="G4374" s="19"/>
      <c r="H4374" s="19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4:42" s="28" customFormat="1" x14ac:dyDescent="0.25">
      <c r="D4375" s="17"/>
      <c r="E4375" s="18"/>
      <c r="F4375" s="19"/>
      <c r="G4375" s="19"/>
      <c r="H4375" s="19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4:42" s="28" customFormat="1" x14ac:dyDescent="0.25">
      <c r="D4376" s="17"/>
      <c r="E4376" s="18"/>
      <c r="F4376" s="19"/>
      <c r="G4376" s="19"/>
      <c r="H4376" s="19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4:42" s="28" customFormat="1" x14ac:dyDescent="0.25">
      <c r="D4377" s="17"/>
      <c r="E4377" s="18"/>
      <c r="F4377" s="19"/>
      <c r="G4377" s="19"/>
      <c r="H4377" s="19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4:42" s="28" customFormat="1" x14ac:dyDescent="0.25">
      <c r="D4378" s="17"/>
      <c r="E4378" s="18"/>
      <c r="F4378" s="19"/>
      <c r="G4378" s="19"/>
      <c r="H4378" s="19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  <row r="4379" spans="4:42" s="28" customFormat="1" x14ac:dyDescent="0.25">
      <c r="D4379" s="17"/>
      <c r="E4379" s="18"/>
      <c r="F4379" s="19"/>
      <c r="G4379" s="19"/>
      <c r="H4379" s="19"/>
      <c r="I4379" s="20"/>
      <c r="J4379" s="21"/>
      <c r="K4379" s="22"/>
      <c r="L4379" s="23"/>
      <c r="M4379" s="23"/>
      <c r="N4379" s="23"/>
      <c r="O4379" s="24"/>
      <c r="P4379" s="23"/>
      <c r="Q4379" s="23"/>
      <c r="R4379" s="24"/>
      <c r="S4379" s="23"/>
      <c r="T4379" s="23"/>
      <c r="U4379" s="24"/>
      <c r="V4379" s="23"/>
      <c r="W4379" s="23"/>
      <c r="X4379" s="24"/>
      <c r="Y4379" s="23"/>
      <c r="Z4379" s="23"/>
      <c r="AA4379" s="25"/>
      <c r="AB4379" s="23"/>
      <c r="AC4379" s="23"/>
      <c r="AD4379" s="24"/>
      <c r="AE4379" s="23"/>
      <c r="AF4379" s="23"/>
      <c r="AG4379" s="26"/>
      <c r="AH4379" s="23"/>
      <c r="AI4379" s="23"/>
      <c r="AJ4379" s="26"/>
      <c r="AK4379" s="23"/>
      <c r="AL4379" s="23"/>
      <c r="AM4379" s="26"/>
      <c r="AN4379" s="27"/>
      <c r="AP4379" s="29"/>
    </row>
    <row r="4380" spans="4:42" s="28" customFormat="1" x14ac:dyDescent="0.25">
      <c r="D4380" s="17"/>
      <c r="E4380" s="18"/>
      <c r="F4380" s="19"/>
      <c r="G4380" s="19"/>
      <c r="H4380" s="19"/>
      <c r="I4380" s="20"/>
      <c r="J4380" s="21"/>
      <c r="K4380" s="22"/>
      <c r="L4380" s="23"/>
      <c r="M4380" s="23"/>
      <c r="N4380" s="23"/>
      <c r="O4380" s="24"/>
      <c r="P4380" s="23"/>
      <c r="Q4380" s="23"/>
      <c r="R4380" s="24"/>
      <c r="S4380" s="23"/>
      <c r="T4380" s="23"/>
      <c r="U4380" s="24"/>
      <c r="V4380" s="23"/>
      <c r="W4380" s="23"/>
      <c r="X4380" s="24"/>
      <c r="Y4380" s="23"/>
      <c r="Z4380" s="23"/>
      <c r="AA4380" s="25"/>
      <c r="AB4380" s="23"/>
      <c r="AC4380" s="23"/>
      <c r="AD4380" s="24"/>
      <c r="AE4380" s="23"/>
      <c r="AF4380" s="23"/>
      <c r="AG4380" s="26"/>
      <c r="AH4380" s="23"/>
      <c r="AI4380" s="23"/>
      <c r="AJ4380" s="26"/>
      <c r="AK4380" s="23"/>
      <c r="AL4380" s="23"/>
      <c r="AM4380" s="26"/>
      <c r="AN4380" s="27"/>
      <c r="AP4380" s="29"/>
    </row>
    <row r="4381" spans="4:42" s="28" customFormat="1" x14ac:dyDescent="0.25">
      <c r="D4381" s="17"/>
      <c r="E4381" s="18"/>
      <c r="F4381" s="19"/>
      <c r="G4381" s="19"/>
      <c r="H4381" s="19"/>
      <c r="I4381" s="20"/>
      <c r="J4381" s="21"/>
      <c r="K4381" s="22"/>
      <c r="L4381" s="23"/>
      <c r="M4381" s="23"/>
      <c r="N4381" s="23"/>
      <c r="O4381" s="24"/>
      <c r="P4381" s="23"/>
      <c r="Q4381" s="23"/>
      <c r="R4381" s="24"/>
      <c r="S4381" s="23"/>
      <c r="T4381" s="23"/>
      <c r="U4381" s="24"/>
      <c r="V4381" s="23"/>
      <c r="W4381" s="23"/>
      <c r="X4381" s="24"/>
      <c r="Y4381" s="23"/>
      <c r="Z4381" s="23"/>
      <c r="AA4381" s="25"/>
      <c r="AB4381" s="23"/>
      <c r="AC4381" s="23"/>
      <c r="AD4381" s="24"/>
      <c r="AE4381" s="23"/>
      <c r="AF4381" s="23"/>
      <c r="AG4381" s="26"/>
      <c r="AH4381" s="23"/>
      <c r="AI4381" s="23"/>
      <c r="AJ4381" s="26"/>
      <c r="AK4381" s="23"/>
      <c r="AL4381" s="23"/>
      <c r="AM4381" s="26"/>
      <c r="AN4381" s="27"/>
      <c r="AP4381" s="29"/>
    </row>
    <row r="4382" spans="4:42" s="28" customFormat="1" x14ac:dyDescent="0.25">
      <c r="D4382" s="17"/>
      <c r="E4382" s="18"/>
      <c r="F4382" s="19"/>
      <c r="G4382" s="19"/>
      <c r="H4382" s="19"/>
      <c r="I4382" s="20"/>
      <c r="J4382" s="21"/>
      <c r="K4382" s="22"/>
      <c r="L4382" s="23"/>
      <c r="M4382" s="23"/>
      <c r="N4382" s="23"/>
      <c r="O4382" s="24"/>
      <c r="P4382" s="23"/>
      <c r="Q4382" s="23"/>
      <c r="R4382" s="24"/>
      <c r="S4382" s="23"/>
      <c r="T4382" s="23"/>
      <c r="U4382" s="24"/>
      <c r="V4382" s="23"/>
      <c r="W4382" s="23"/>
      <c r="X4382" s="24"/>
      <c r="Y4382" s="23"/>
      <c r="Z4382" s="23"/>
      <c r="AA4382" s="25"/>
      <c r="AB4382" s="23"/>
      <c r="AC4382" s="23"/>
      <c r="AD4382" s="24"/>
      <c r="AE4382" s="23"/>
      <c r="AF4382" s="23"/>
      <c r="AG4382" s="26"/>
      <c r="AH4382" s="23"/>
      <c r="AI4382" s="23"/>
      <c r="AJ4382" s="26"/>
      <c r="AK4382" s="23"/>
      <c r="AL4382" s="23"/>
      <c r="AM4382" s="26"/>
      <c r="AN4382" s="27"/>
      <c r="AP4382" s="29"/>
    </row>
    <row r="4383" spans="4:42" s="28" customFormat="1" x14ac:dyDescent="0.25">
      <c r="D4383" s="17"/>
      <c r="E4383" s="18"/>
      <c r="F4383" s="19"/>
      <c r="G4383" s="19"/>
      <c r="H4383" s="19"/>
      <c r="I4383" s="20"/>
      <c r="J4383" s="21"/>
      <c r="K4383" s="22"/>
      <c r="L4383" s="23"/>
      <c r="M4383" s="23"/>
      <c r="N4383" s="23"/>
      <c r="O4383" s="24"/>
      <c r="P4383" s="23"/>
      <c r="Q4383" s="23"/>
      <c r="R4383" s="24"/>
      <c r="S4383" s="23"/>
      <c r="T4383" s="23"/>
      <c r="U4383" s="24"/>
      <c r="V4383" s="23"/>
      <c r="W4383" s="23"/>
      <c r="X4383" s="24"/>
      <c r="Y4383" s="23"/>
      <c r="Z4383" s="23"/>
      <c r="AA4383" s="25"/>
      <c r="AB4383" s="23"/>
      <c r="AC4383" s="23"/>
      <c r="AD4383" s="24"/>
      <c r="AE4383" s="23"/>
      <c r="AF4383" s="23"/>
      <c r="AG4383" s="26"/>
      <c r="AH4383" s="23"/>
      <c r="AI4383" s="23"/>
      <c r="AJ4383" s="26"/>
      <c r="AK4383" s="23"/>
      <c r="AL4383" s="23"/>
      <c r="AM4383" s="26"/>
      <c r="AN4383" s="27"/>
      <c r="AP4383" s="29"/>
    </row>
    <row r="4384" spans="4:42" s="28" customFormat="1" x14ac:dyDescent="0.25">
      <c r="D4384" s="17"/>
      <c r="E4384" s="18"/>
      <c r="F4384" s="19"/>
      <c r="G4384" s="19"/>
      <c r="H4384" s="19"/>
      <c r="I4384" s="20"/>
      <c r="J4384" s="21"/>
      <c r="K4384" s="22"/>
      <c r="L4384" s="23"/>
      <c r="M4384" s="23"/>
      <c r="N4384" s="23"/>
      <c r="O4384" s="24"/>
      <c r="P4384" s="23"/>
      <c r="Q4384" s="23"/>
      <c r="R4384" s="24"/>
      <c r="S4384" s="23"/>
      <c r="T4384" s="23"/>
      <c r="U4384" s="24"/>
      <c r="V4384" s="23"/>
      <c r="W4384" s="23"/>
      <c r="X4384" s="24"/>
      <c r="Y4384" s="23"/>
      <c r="Z4384" s="23"/>
      <c r="AA4384" s="25"/>
      <c r="AB4384" s="23"/>
      <c r="AC4384" s="23"/>
      <c r="AD4384" s="24"/>
      <c r="AE4384" s="23"/>
      <c r="AF4384" s="23"/>
      <c r="AG4384" s="26"/>
      <c r="AH4384" s="23"/>
      <c r="AI4384" s="23"/>
      <c r="AJ4384" s="26"/>
      <c r="AK4384" s="23"/>
      <c r="AL4384" s="23"/>
      <c r="AM4384" s="26"/>
      <c r="AN4384" s="27"/>
      <c r="AP4384" s="29"/>
    </row>
    <row r="4385" spans="4:42" s="28" customFormat="1" x14ac:dyDescent="0.25">
      <c r="D4385" s="17"/>
      <c r="E4385" s="18"/>
      <c r="F4385" s="19"/>
      <c r="G4385" s="19"/>
      <c r="H4385" s="19"/>
      <c r="I4385" s="20"/>
      <c r="J4385" s="21"/>
      <c r="K4385" s="22"/>
      <c r="L4385" s="23"/>
      <c r="M4385" s="23"/>
      <c r="N4385" s="23"/>
      <c r="O4385" s="24"/>
      <c r="P4385" s="23"/>
      <c r="Q4385" s="23"/>
      <c r="R4385" s="24"/>
      <c r="S4385" s="23"/>
      <c r="T4385" s="23"/>
      <c r="U4385" s="24"/>
      <c r="V4385" s="23"/>
      <c r="W4385" s="23"/>
      <c r="X4385" s="24"/>
      <c r="Y4385" s="23"/>
      <c r="Z4385" s="23"/>
      <c r="AA4385" s="25"/>
      <c r="AB4385" s="23"/>
      <c r="AC4385" s="23"/>
      <c r="AD4385" s="24"/>
      <c r="AE4385" s="23"/>
      <c r="AF4385" s="23"/>
      <c r="AG4385" s="26"/>
      <c r="AH4385" s="23"/>
      <c r="AI4385" s="23"/>
      <c r="AJ4385" s="26"/>
      <c r="AK4385" s="23"/>
      <c r="AL4385" s="23"/>
      <c r="AM4385" s="26"/>
      <c r="AN4385" s="27"/>
      <c r="AP4385" s="29"/>
    </row>
    <row r="4386" spans="4:42" s="28" customFormat="1" x14ac:dyDescent="0.25">
      <c r="D4386" s="17"/>
      <c r="E4386" s="18"/>
      <c r="F4386" s="19"/>
      <c r="G4386" s="19"/>
      <c r="H4386" s="19"/>
      <c r="I4386" s="20"/>
      <c r="J4386" s="21"/>
      <c r="K4386" s="22"/>
      <c r="L4386" s="23"/>
      <c r="M4386" s="23"/>
      <c r="N4386" s="23"/>
      <c r="O4386" s="24"/>
      <c r="P4386" s="23"/>
      <c r="Q4386" s="23"/>
      <c r="R4386" s="24"/>
      <c r="S4386" s="23"/>
      <c r="T4386" s="23"/>
      <c r="U4386" s="24"/>
      <c r="V4386" s="23"/>
      <c r="W4386" s="23"/>
      <c r="X4386" s="24"/>
      <c r="Y4386" s="23"/>
      <c r="Z4386" s="23"/>
      <c r="AA4386" s="25"/>
      <c r="AB4386" s="23"/>
      <c r="AC4386" s="23"/>
      <c r="AD4386" s="24"/>
      <c r="AE4386" s="23"/>
      <c r="AF4386" s="23"/>
      <c r="AG4386" s="26"/>
      <c r="AH4386" s="23"/>
      <c r="AI4386" s="23"/>
      <c r="AJ4386" s="26"/>
      <c r="AK4386" s="23"/>
      <c r="AL4386" s="23"/>
      <c r="AM4386" s="26"/>
      <c r="AN4386" s="27"/>
      <c r="AP4386" s="29"/>
    </row>
    <row r="4387" spans="4:42" s="28" customFormat="1" x14ac:dyDescent="0.25">
      <c r="D4387" s="17"/>
      <c r="E4387" s="18"/>
      <c r="F4387" s="19"/>
      <c r="G4387" s="19"/>
      <c r="H4387" s="19"/>
      <c r="I4387" s="20"/>
      <c r="J4387" s="21"/>
      <c r="K4387" s="22"/>
      <c r="L4387" s="23"/>
      <c r="M4387" s="23"/>
      <c r="N4387" s="23"/>
      <c r="O4387" s="24"/>
      <c r="P4387" s="23"/>
      <c r="Q4387" s="23"/>
      <c r="R4387" s="24"/>
      <c r="S4387" s="23"/>
      <c r="T4387" s="23"/>
      <c r="U4387" s="24"/>
      <c r="V4387" s="23"/>
      <c r="W4387" s="23"/>
      <c r="X4387" s="24"/>
      <c r="Y4387" s="23"/>
      <c r="Z4387" s="23"/>
      <c r="AA4387" s="25"/>
      <c r="AB4387" s="23"/>
      <c r="AC4387" s="23"/>
      <c r="AD4387" s="24"/>
      <c r="AE4387" s="23"/>
      <c r="AF4387" s="23"/>
      <c r="AG4387" s="26"/>
      <c r="AH4387" s="23"/>
      <c r="AI4387" s="23"/>
      <c r="AJ4387" s="26"/>
      <c r="AK4387" s="23"/>
      <c r="AL4387" s="23"/>
      <c r="AM4387" s="26"/>
      <c r="AN4387" s="27"/>
      <c r="AP4387" s="29"/>
    </row>
    <row r="4388" spans="4:42" s="28" customFormat="1" x14ac:dyDescent="0.25">
      <c r="D4388" s="17"/>
      <c r="E4388" s="18"/>
      <c r="F4388" s="19"/>
      <c r="G4388" s="19"/>
      <c r="H4388" s="19"/>
      <c r="I4388" s="20"/>
      <c r="J4388" s="21"/>
      <c r="K4388" s="22"/>
      <c r="L4388" s="23"/>
      <c r="M4388" s="23"/>
      <c r="N4388" s="23"/>
      <c r="O4388" s="24"/>
      <c r="P4388" s="23"/>
      <c r="Q4388" s="23"/>
      <c r="R4388" s="24"/>
      <c r="S4388" s="23"/>
      <c r="T4388" s="23"/>
      <c r="U4388" s="24"/>
      <c r="V4388" s="23"/>
      <c r="W4388" s="23"/>
      <c r="X4388" s="24"/>
      <c r="Y4388" s="23"/>
      <c r="Z4388" s="23"/>
      <c r="AA4388" s="25"/>
      <c r="AB4388" s="23"/>
      <c r="AC4388" s="23"/>
      <c r="AD4388" s="24"/>
      <c r="AE4388" s="23"/>
      <c r="AF4388" s="23"/>
      <c r="AG4388" s="26"/>
      <c r="AH4388" s="23"/>
      <c r="AI4388" s="23"/>
      <c r="AJ4388" s="26"/>
      <c r="AK4388" s="23"/>
      <c r="AL4388" s="23"/>
      <c r="AM4388" s="26"/>
      <c r="AN4388" s="27"/>
      <c r="AP4388" s="29"/>
    </row>
    <row r="4389" spans="4:42" s="28" customFormat="1" x14ac:dyDescent="0.25">
      <c r="D4389" s="17"/>
      <c r="E4389" s="18"/>
      <c r="F4389" s="19"/>
      <c r="G4389" s="19"/>
      <c r="H4389" s="19"/>
      <c r="I4389" s="20"/>
      <c r="J4389" s="21"/>
      <c r="K4389" s="22"/>
      <c r="L4389" s="23"/>
      <c r="M4389" s="23"/>
      <c r="N4389" s="23"/>
      <c r="O4389" s="24"/>
      <c r="P4389" s="23"/>
      <c r="Q4389" s="23"/>
      <c r="R4389" s="24"/>
      <c r="S4389" s="23"/>
      <c r="T4389" s="23"/>
      <c r="U4389" s="24"/>
      <c r="V4389" s="23"/>
      <c r="W4389" s="23"/>
      <c r="X4389" s="24"/>
      <c r="Y4389" s="23"/>
      <c r="Z4389" s="23"/>
      <c r="AA4389" s="25"/>
      <c r="AB4389" s="23"/>
      <c r="AC4389" s="23"/>
      <c r="AD4389" s="24"/>
      <c r="AE4389" s="23"/>
      <c r="AF4389" s="23"/>
      <c r="AG4389" s="26"/>
      <c r="AH4389" s="23"/>
      <c r="AI4389" s="23"/>
      <c r="AJ4389" s="26"/>
      <c r="AK4389" s="23"/>
      <c r="AL4389" s="23"/>
      <c r="AM4389" s="26"/>
      <c r="AN4389" s="27"/>
      <c r="AP4389" s="29"/>
    </row>
    <row r="4390" spans="4:42" s="28" customFormat="1" x14ac:dyDescent="0.25">
      <c r="D4390" s="17"/>
      <c r="E4390" s="18"/>
      <c r="F4390" s="19"/>
      <c r="G4390" s="19"/>
      <c r="H4390" s="19"/>
      <c r="I4390" s="20"/>
      <c r="J4390" s="21"/>
      <c r="K4390" s="22"/>
      <c r="L4390" s="23"/>
      <c r="M4390" s="23"/>
      <c r="N4390" s="23"/>
      <c r="O4390" s="24"/>
      <c r="P4390" s="23"/>
      <c r="Q4390" s="23"/>
      <c r="R4390" s="24"/>
      <c r="S4390" s="23"/>
      <c r="T4390" s="23"/>
      <c r="U4390" s="24"/>
      <c r="V4390" s="23"/>
      <c r="W4390" s="23"/>
      <c r="X4390" s="24"/>
      <c r="Y4390" s="23"/>
      <c r="Z4390" s="23"/>
      <c r="AA4390" s="25"/>
      <c r="AB4390" s="23"/>
      <c r="AC4390" s="23"/>
      <c r="AD4390" s="24"/>
      <c r="AE4390" s="23"/>
      <c r="AF4390" s="23"/>
      <c r="AG4390" s="26"/>
      <c r="AH4390" s="23"/>
      <c r="AI4390" s="23"/>
      <c r="AJ4390" s="26"/>
      <c r="AK4390" s="23"/>
      <c r="AL4390" s="23"/>
      <c r="AM4390" s="26"/>
      <c r="AN4390" s="27"/>
      <c r="AP4390" s="29"/>
    </row>
    <row r="4391" spans="4:42" s="28" customFormat="1" x14ac:dyDescent="0.25">
      <c r="D4391" s="17"/>
      <c r="E4391" s="18"/>
      <c r="F4391" s="19"/>
      <c r="G4391" s="19"/>
      <c r="H4391" s="19"/>
      <c r="I4391" s="20"/>
      <c r="J4391" s="21"/>
      <c r="K4391" s="22"/>
      <c r="L4391" s="23"/>
      <c r="M4391" s="23"/>
      <c r="N4391" s="23"/>
      <c r="O4391" s="24"/>
      <c r="P4391" s="23"/>
      <c r="Q4391" s="23"/>
      <c r="R4391" s="24"/>
      <c r="S4391" s="23"/>
      <c r="T4391" s="23"/>
      <c r="U4391" s="24"/>
      <c r="V4391" s="23"/>
      <c r="W4391" s="23"/>
      <c r="X4391" s="24"/>
      <c r="Y4391" s="23"/>
      <c r="Z4391" s="23"/>
      <c r="AA4391" s="25"/>
      <c r="AB4391" s="23"/>
      <c r="AC4391" s="23"/>
      <c r="AD4391" s="24"/>
      <c r="AE4391" s="23"/>
      <c r="AF4391" s="23"/>
      <c r="AG4391" s="26"/>
      <c r="AH4391" s="23"/>
      <c r="AI4391" s="23"/>
      <c r="AJ4391" s="26"/>
      <c r="AK4391" s="23"/>
      <c r="AL4391" s="23"/>
      <c r="AM4391" s="26"/>
      <c r="AN4391" s="27"/>
      <c r="AP4391" s="29"/>
    </row>
    <row r="4392" spans="4:42" s="28" customFormat="1" x14ac:dyDescent="0.25">
      <c r="D4392" s="17"/>
      <c r="E4392" s="18"/>
      <c r="F4392" s="19"/>
      <c r="G4392" s="19"/>
      <c r="H4392" s="19"/>
      <c r="I4392" s="20"/>
      <c r="J4392" s="21"/>
      <c r="K4392" s="22"/>
      <c r="L4392" s="23"/>
      <c r="M4392" s="23"/>
      <c r="N4392" s="23"/>
      <c r="O4392" s="24"/>
      <c r="P4392" s="23"/>
      <c r="Q4392" s="23"/>
      <c r="R4392" s="24"/>
      <c r="S4392" s="23"/>
      <c r="T4392" s="23"/>
      <c r="U4392" s="24"/>
      <c r="V4392" s="23"/>
      <c r="W4392" s="23"/>
      <c r="X4392" s="24"/>
      <c r="Y4392" s="23"/>
      <c r="Z4392" s="23"/>
      <c r="AA4392" s="25"/>
      <c r="AB4392" s="23"/>
      <c r="AC4392" s="23"/>
      <c r="AD4392" s="24"/>
      <c r="AE4392" s="23"/>
      <c r="AF4392" s="23"/>
      <c r="AG4392" s="26"/>
      <c r="AH4392" s="23"/>
      <c r="AI4392" s="23"/>
      <c r="AJ4392" s="26"/>
      <c r="AK4392" s="23"/>
      <c r="AL4392" s="23"/>
      <c r="AM4392" s="26"/>
      <c r="AN4392" s="27"/>
      <c r="AP4392" s="29"/>
    </row>
    <row r="4393" spans="4:42" s="28" customFormat="1" x14ac:dyDescent="0.25">
      <c r="D4393" s="17"/>
      <c r="E4393" s="18"/>
      <c r="F4393" s="19"/>
      <c r="G4393" s="19"/>
      <c r="H4393" s="19"/>
      <c r="I4393" s="20"/>
      <c r="J4393" s="21"/>
      <c r="K4393" s="22"/>
      <c r="L4393" s="23"/>
      <c r="M4393" s="23"/>
      <c r="N4393" s="23"/>
      <c r="O4393" s="24"/>
      <c r="P4393" s="23"/>
      <c r="Q4393" s="23"/>
      <c r="R4393" s="24"/>
      <c r="S4393" s="23"/>
      <c r="T4393" s="23"/>
      <c r="U4393" s="24"/>
      <c r="V4393" s="23"/>
      <c r="W4393" s="23"/>
      <c r="X4393" s="24"/>
      <c r="Y4393" s="23"/>
      <c r="Z4393" s="23"/>
      <c r="AA4393" s="25"/>
      <c r="AB4393" s="23"/>
      <c r="AC4393" s="23"/>
      <c r="AD4393" s="24"/>
      <c r="AE4393" s="23"/>
      <c r="AF4393" s="23"/>
      <c r="AG4393" s="26"/>
      <c r="AH4393" s="23"/>
      <c r="AI4393" s="23"/>
      <c r="AJ4393" s="26"/>
      <c r="AK4393" s="23"/>
      <c r="AL4393" s="23"/>
      <c r="AM4393" s="26"/>
      <c r="AN4393" s="27"/>
      <c r="AP4393" s="29"/>
    </row>
    <row r="4394" spans="4:42" s="28" customFormat="1" x14ac:dyDescent="0.25">
      <c r="D4394" s="17"/>
      <c r="E4394" s="18"/>
      <c r="F4394" s="19"/>
      <c r="G4394" s="19"/>
      <c r="H4394" s="19"/>
      <c r="I4394" s="20"/>
      <c r="J4394" s="21"/>
      <c r="K4394" s="22"/>
      <c r="L4394" s="23"/>
      <c r="M4394" s="23"/>
      <c r="N4394" s="23"/>
      <c r="O4394" s="24"/>
      <c r="P4394" s="23"/>
      <c r="Q4394" s="23"/>
      <c r="R4394" s="24"/>
      <c r="S4394" s="23"/>
      <c r="T4394" s="23"/>
      <c r="U4394" s="24"/>
      <c r="V4394" s="23"/>
      <c r="W4394" s="23"/>
      <c r="X4394" s="24"/>
      <c r="Y4394" s="23"/>
      <c r="Z4394" s="23"/>
      <c r="AA4394" s="25"/>
      <c r="AB4394" s="23"/>
      <c r="AC4394" s="23"/>
      <c r="AD4394" s="24"/>
      <c r="AE4394" s="23"/>
      <c r="AF4394" s="23"/>
      <c r="AG4394" s="26"/>
      <c r="AH4394" s="23"/>
      <c r="AI4394" s="23"/>
      <c r="AJ4394" s="26"/>
      <c r="AK4394" s="23"/>
      <c r="AL4394" s="23"/>
      <c r="AM4394" s="26"/>
      <c r="AN4394" s="27"/>
      <c r="AP4394" s="29"/>
    </row>
    <row r="4395" spans="4:42" s="28" customFormat="1" x14ac:dyDescent="0.25">
      <c r="D4395" s="17"/>
      <c r="E4395" s="18"/>
      <c r="F4395" s="19"/>
      <c r="G4395" s="19"/>
      <c r="H4395" s="19"/>
      <c r="I4395" s="20"/>
      <c r="J4395" s="21"/>
      <c r="K4395" s="22"/>
      <c r="L4395" s="23"/>
      <c r="M4395" s="23"/>
      <c r="N4395" s="23"/>
      <c r="O4395" s="24"/>
      <c r="P4395" s="23"/>
      <c r="Q4395" s="23"/>
      <c r="R4395" s="24"/>
      <c r="S4395" s="23"/>
      <c r="T4395" s="23"/>
      <c r="U4395" s="24"/>
      <c r="V4395" s="23"/>
      <c r="W4395" s="23"/>
      <c r="X4395" s="24"/>
      <c r="Y4395" s="23"/>
      <c r="Z4395" s="23"/>
      <c r="AA4395" s="25"/>
      <c r="AB4395" s="23"/>
      <c r="AC4395" s="23"/>
      <c r="AD4395" s="24"/>
      <c r="AE4395" s="23"/>
      <c r="AF4395" s="23"/>
      <c r="AG4395" s="26"/>
      <c r="AH4395" s="23"/>
      <c r="AI4395" s="23"/>
      <c r="AJ4395" s="26"/>
      <c r="AK4395" s="23"/>
      <c r="AL4395" s="23"/>
      <c r="AM4395" s="26"/>
      <c r="AN4395" s="27"/>
      <c r="AP4395" s="29"/>
    </row>
    <row r="4396" spans="4:42" s="28" customFormat="1" x14ac:dyDescent="0.25">
      <c r="D4396" s="17"/>
      <c r="E4396" s="18"/>
      <c r="F4396" s="19"/>
      <c r="G4396" s="19"/>
      <c r="H4396" s="19"/>
      <c r="I4396" s="20"/>
      <c r="J4396" s="21"/>
      <c r="K4396" s="22"/>
      <c r="L4396" s="23"/>
      <c r="M4396" s="23"/>
      <c r="N4396" s="23"/>
      <c r="O4396" s="24"/>
      <c r="P4396" s="23"/>
      <c r="Q4396" s="23"/>
      <c r="R4396" s="24"/>
      <c r="S4396" s="23"/>
      <c r="T4396" s="23"/>
      <c r="U4396" s="24"/>
      <c r="V4396" s="23"/>
      <c r="W4396" s="23"/>
      <c r="X4396" s="24"/>
      <c r="Y4396" s="23"/>
      <c r="Z4396" s="23"/>
      <c r="AA4396" s="25"/>
      <c r="AB4396" s="23"/>
      <c r="AC4396" s="23"/>
      <c r="AD4396" s="24"/>
      <c r="AE4396" s="23"/>
      <c r="AF4396" s="23"/>
      <c r="AG4396" s="26"/>
      <c r="AH4396" s="23"/>
      <c r="AI4396" s="23"/>
      <c r="AJ4396" s="26"/>
      <c r="AK4396" s="23"/>
      <c r="AL4396" s="23"/>
      <c r="AM4396" s="26"/>
      <c r="AN4396" s="27"/>
      <c r="AP4396" s="29"/>
    </row>
    <row r="4397" spans="4:42" s="28" customFormat="1" x14ac:dyDescent="0.25">
      <c r="D4397" s="17"/>
      <c r="E4397" s="18"/>
      <c r="F4397" s="19"/>
      <c r="G4397" s="19"/>
      <c r="H4397" s="19"/>
      <c r="I4397" s="20"/>
      <c r="J4397" s="21"/>
      <c r="K4397" s="22"/>
      <c r="L4397" s="23"/>
      <c r="M4397" s="23"/>
      <c r="N4397" s="23"/>
      <c r="O4397" s="24"/>
      <c r="P4397" s="23"/>
      <c r="Q4397" s="23"/>
      <c r="R4397" s="24"/>
      <c r="S4397" s="23"/>
      <c r="T4397" s="23"/>
      <c r="U4397" s="24"/>
      <c r="V4397" s="23"/>
      <c r="W4397" s="23"/>
      <c r="X4397" s="24"/>
      <c r="Y4397" s="23"/>
      <c r="Z4397" s="23"/>
      <c r="AA4397" s="25"/>
      <c r="AB4397" s="23"/>
      <c r="AC4397" s="23"/>
      <c r="AD4397" s="24"/>
      <c r="AE4397" s="23"/>
      <c r="AF4397" s="23"/>
      <c r="AG4397" s="26"/>
      <c r="AH4397" s="23"/>
      <c r="AI4397" s="23"/>
      <c r="AJ4397" s="26"/>
      <c r="AK4397" s="23"/>
      <c r="AL4397" s="23"/>
      <c r="AM4397" s="26"/>
      <c r="AN4397" s="27"/>
      <c r="AP4397" s="29"/>
    </row>
    <row r="4398" spans="4:42" s="28" customFormat="1" x14ac:dyDescent="0.25">
      <c r="D4398" s="17"/>
      <c r="E4398" s="18"/>
      <c r="F4398" s="19"/>
      <c r="G4398" s="19"/>
      <c r="H4398" s="19"/>
      <c r="I4398" s="20"/>
      <c r="J4398" s="21"/>
      <c r="K4398" s="22"/>
      <c r="L4398" s="23"/>
      <c r="M4398" s="23"/>
      <c r="N4398" s="23"/>
      <c r="O4398" s="24"/>
      <c r="P4398" s="23"/>
      <c r="Q4398" s="23"/>
      <c r="R4398" s="24"/>
      <c r="S4398" s="23"/>
      <c r="T4398" s="23"/>
      <c r="U4398" s="24"/>
      <c r="V4398" s="23"/>
      <c r="W4398" s="23"/>
      <c r="X4398" s="24"/>
      <c r="Y4398" s="23"/>
      <c r="Z4398" s="23"/>
      <c r="AA4398" s="25"/>
      <c r="AB4398" s="23"/>
      <c r="AC4398" s="23"/>
      <c r="AD4398" s="24"/>
      <c r="AE4398" s="23"/>
      <c r="AF4398" s="23"/>
      <c r="AG4398" s="26"/>
      <c r="AH4398" s="23"/>
      <c r="AI4398" s="23"/>
      <c r="AJ4398" s="26"/>
      <c r="AK4398" s="23"/>
      <c r="AL4398" s="23"/>
      <c r="AM4398" s="26"/>
      <c r="AN4398" s="27"/>
      <c r="AP4398" s="29"/>
    </row>
    <row r="4399" spans="4:42" s="28" customFormat="1" x14ac:dyDescent="0.25">
      <c r="D4399" s="17"/>
      <c r="E4399" s="18"/>
      <c r="F4399" s="19"/>
      <c r="G4399" s="19"/>
      <c r="H4399" s="19"/>
      <c r="I4399" s="20"/>
      <c r="J4399" s="21"/>
      <c r="K4399" s="22"/>
      <c r="L4399" s="23"/>
      <c r="M4399" s="23"/>
      <c r="N4399" s="23"/>
      <c r="O4399" s="24"/>
      <c r="P4399" s="23"/>
      <c r="Q4399" s="23"/>
      <c r="R4399" s="24"/>
      <c r="S4399" s="23"/>
      <c r="T4399" s="23"/>
      <c r="U4399" s="24"/>
      <c r="V4399" s="23"/>
      <c r="W4399" s="23"/>
      <c r="X4399" s="24"/>
      <c r="Y4399" s="23"/>
      <c r="Z4399" s="23"/>
      <c r="AA4399" s="25"/>
      <c r="AB4399" s="23"/>
      <c r="AC4399" s="23"/>
      <c r="AD4399" s="24"/>
      <c r="AE4399" s="23"/>
      <c r="AF4399" s="23"/>
      <c r="AG4399" s="26"/>
      <c r="AH4399" s="23"/>
      <c r="AI4399" s="23"/>
      <c r="AJ4399" s="26"/>
      <c r="AK4399" s="23"/>
      <c r="AL4399" s="23"/>
      <c r="AM4399" s="26"/>
      <c r="AN4399" s="27"/>
      <c r="AP4399" s="29"/>
    </row>
    <row r="4400" spans="4:42" s="28" customFormat="1" x14ac:dyDescent="0.25">
      <c r="D4400" s="17"/>
      <c r="E4400" s="18"/>
      <c r="F4400" s="19"/>
      <c r="G4400" s="19"/>
      <c r="H4400" s="19"/>
      <c r="I4400" s="20"/>
      <c r="J4400" s="21"/>
      <c r="K4400" s="22"/>
      <c r="L4400" s="23"/>
      <c r="M4400" s="23"/>
      <c r="N4400" s="23"/>
      <c r="O4400" s="24"/>
      <c r="P4400" s="23"/>
      <c r="Q4400" s="23"/>
      <c r="R4400" s="24"/>
      <c r="S4400" s="23"/>
      <c r="T4400" s="23"/>
      <c r="U4400" s="24"/>
      <c r="V4400" s="23"/>
      <c r="W4400" s="23"/>
      <c r="X4400" s="24"/>
      <c r="Y4400" s="23"/>
      <c r="Z4400" s="23"/>
      <c r="AA4400" s="25"/>
      <c r="AB4400" s="23"/>
      <c r="AC4400" s="23"/>
      <c r="AD4400" s="24"/>
      <c r="AE4400" s="23"/>
      <c r="AF4400" s="23"/>
      <c r="AG4400" s="26"/>
      <c r="AH4400" s="23"/>
      <c r="AI4400" s="23"/>
      <c r="AJ4400" s="26"/>
      <c r="AK4400" s="23"/>
      <c r="AL4400" s="23"/>
      <c r="AM4400" s="26"/>
      <c r="AN4400" s="27"/>
      <c r="AP4400" s="29"/>
    </row>
    <row r="4401" spans="4:42" s="28" customFormat="1" x14ac:dyDescent="0.25">
      <c r="D4401" s="17"/>
      <c r="E4401" s="18"/>
      <c r="F4401" s="19"/>
      <c r="G4401" s="19"/>
      <c r="H4401" s="19"/>
      <c r="I4401" s="20"/>
      <c r="J4401" s="21"/>
      <c r="K4401" s="22"/>
      <c r="L4401" s="23"/>
      <c r="M4401" s="23"/>
      <c r="N4401" s="23"/>
      <c r="O4401" s="24"/>
      <c r="P4401" s="23"/>
      <c r="Q4401" s="23"/>
      <c r="R4401" s="24"/>
      <c r="S4401" s="23"/>
      <c r="T4401" s="23"/>
      <c r="U4401" s="24"/>
      <c r="V4401" s="23"/>
      <c r="W4401" s="23"/>
      <c r="X4401" s="24"/>
      <c r="Y4401" s="23"/>
      <c r="Z4401" s="23"/>
      <c r="AA4401" s="25"/>
      <c r="AB4401" s="23"/>
      <c r="AC4401" s="23"/>
      <c r="AD4401" s="24"/>
      <c r="AE4401" s="23"/>
      <c r="AF4401" s="23"/>
      <c r="AG4401" s="26"/>
      <c r="AH4401" s="23"/>
      <c r="AI4401" s="23"/>
      <c r="AJ4401" s="26"/>
      <c r="AK4401" s="23"/>
      <c r="AL4401" s="23"/>
      <c r="AM4401" s="26"/>
      <c r="AN4401" s="27"/>
      <c r="AP4401" s="29"/>
    </row>
    <row r="4402" spans="4:42" s="28" customFormat="1" x14ac:dyDescent="0.25">
      <c r="D4402" s="17"/>
      <c r="E4402" s="18"/>
      <c r="F4402" s="19"/>
      <c r="G4402" s="19"/>
      <c r="H4402" s="19"/>
      <c r="I4402" s="20"/>
      <c r="J4402" s="21"/>
      <c r="K4402" s="22"/>
      <c r="L4402" s="23"/>
      <c r="M4402" s="23"/>
      <c r="N4402" s="23"/>
      <c r="O4402" s="24"/>
      <c r="P4402" s="23"/>
      <c r="Q4402" s="23"/>
      <c r="R4402" s="24"/>
      <c r="S4402" s="23"/>
      <c r="T4402" s="23"/>
      <c r="U4402" s="24"/>
      <c r="V4402" s="23"/>
      <c r="W4402" s="23"/>
      <c r="X4402" s="24"/>
      <c r="Y4402" s="23"/>
      <c r="Z4402" s="23"/>
      <c r="AA4402" s="25"/>
      <c r="AB4402" s="23"/>
      <c r="AC4402" s="23"/>
      <c r="AD4402" s="24"/>
      <c r="AE4402" s="23"/>
      <c r="AF4402" s="23"/>
      <c r="AG4402" s="26"/>
      <c r="AH4402" s="23"/>
      <c r="AI4402" s="23"/>
      <c r="AJ4402" s="26"/>
      <c r="AK4402" s="23"/>
      <c r="AL4402" s="23"/>
      <c r="AM4402" s="26"/>
      <c r="AN4402" s="27"/>
      <c r="AP4402" s="29"/>
    </row>
  </sheetData>
  <sortState ref="B4:AQ91">
    <sortCondition descending="1" ref="AN4:AN91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03" right="0.22" top="0.5" bottom="0.37" header="0.17" footer="0.17"/>
  <pageSetup paperSize="5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NAWE KALAY</vt:lpstr>
      <vt:lpstr>'UC NAWE KALAY'!Print_Area</vt:lpstr>
      <vt:lpstr>'UC NAWE KALAY'!Print_Titles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2022-08-04T18:33:36Z</cp:lastPrinted>
  <dcterms:created xsi:type="dcterms:W3CDTF">2022-08-03T17:21:48Z</dcterms:created>
  <dcterms:modified xsi:type="dcterms:W3CDTF">2022-09-05T22:56:13Z</dcterms:modified>
</cp:coreProperties>
</file>