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RI KOT\"/>
    </mc:Choice>
  </mc:AlternateContent>
  <bookViews>
    <workbookView xWindow="0" yWindow="0" windowWidth="20490" windowHeight="7650"/>
  </bookViews>
  <sheets>
    <sheet name="UC PARRAI" sheetId="1" r:id="rId1"/>
  </sheets>
  <definedNames>
    <definedName name="_xlnm._FilterDatabase" localSheetId="0" hidden="1">'UC PARRAI'!$D$3:$CH$77</definedName>
    <definedName name="_xlnm.Print_Titles" localSheetId="0">'UC PARRAI'!$2:$3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O13" i="1"/>
  <c r="AN13" i="1" s="1"/>
  <c r="AN78" i="1" l="1"/>
  <c r="O38" i="1"/>
  <c r="AN38" i="1" s="1"/>
  <c r="R47" i="1"/>
  <c r="O47" i="1"/>
  <c r="AN47" i="1" s="1"/>
  <c r="R44" i="1"/>
  <c r="O44" i="1"/>
  <c r="R77" i="1"/>
  <c r="O77" i="1"/>
  <c r="AN77" i="1" s="1"/>
  <c r="R76" i="1"/>
  <c r="O76" i="1"/>
  <c r="R75" i="1"/>
  <c r="O75" i="1"/>
  <c r="R45" i="1"/>
  <c r="O45" i="1"/>
  <c r="AN45" i="1" s="1"/>
  <c r="R74" i="1"/>
  <c r="O74" i="1"/>
  <c r="R73" i="1"/>
  <c r="O73" i="1"/>
  <c r="AN73" i="1" s="1"/>
  <c r="R72" i="1"/>
  <c r="O72" i="1"/>
  <c r="R66" i="1"/>
  <c r="O66" i="1"/>
  <c r="R71" i="1"/>
  <c r="O71" i="1"/>
  <c r="R70" i="1"/>
  <c r="O70" i="1"/>
  <c r="AN70" i="1" s="1"/>
  <c r="U69" i="1"/>
  <c r="R69" i="1"/>
  <c r="O69" i="1"/>
  <c r="AJ10" i="1"/>
  <c r="AG10" i="1"/>
  <c r="AD10" i="1"/>
  <c r="O10" i="1"/>
  <c r="R30" i="1"/>
  <c r="O30" i="1"/>
  <c r="AD68" i="1"/>
  <c r="R68" i="1"/>
  <c r="O68" i="1"/>
  <c r="R67" i="1"/>
  <c r="O67" i="1"/>
  <c r="R35" i="1"/>
  <c r="O35" i="1"/>
  <c r="R34" i="1"/>
  <c r="O34" i="1"/>
  <c r="U65" i="1"/>
  <c r="R65" i="1"/>
  <c r="O65" i="1"/>
  <c r="R64" i="1"/>
  <c r="O64" i="1"/>
  <c r="R63" i="1"/>
  <c r="O63" i="1"/>
  <c r="U62" i="1"/>
  <c r="O62" i="1"/>
  <c r="R22" i="1"/>
  <c r="O22" i="1"/>
  <c r="R61" i="1"/>
  <c r="O61" i="1"/>
  <c r="R60" i="1"/>
  <c r="O60" i="1"/>
  <c r="AD59" i="1"/>
  <c r="R59" i="1"/>
  <c r="O59" i="1"/>
  <c r="R58" i="1"/>
  <c r="O58" i="1"/>
  <c r="AG24" i="1"/>
  <c r="AD24" i="1"/>
  <c r="R24" i="1"/>
  <c r="O24" i="1"/>
  <c r="R57" i="1"/>
  <c r="O57" i="1"/>
  <c r="R32" i="1"/>
  <c r="O32" i="1"/>
  <c r="R23" i="1"/>
  <c r="O23" i="1"/>
  <c r="R27" i="1"/>
  <c r="O27" i="1"/>
  <c r="R56" i="1"/>
  <c r="O56" i="1"/>
  <c r="R11" i="1"/>
  <c r="O11" i="1"/>
  <c r="U55" i="1"/>
  <c r="R55" i="1"/>
  <c r="O55" i="1"/>
  <c r="U54" i="1"/>
  <c r="R54" i="1"/>
  <c r="O54" i="1"/>
  <c r="R12" i="1"/>
  <c r="O12" i="1"/>
  <c r="AD53" i="1"/>
  <c r="AA53" i="1"/>
  <c r="R53" i="1"/>
  <c r="O53" i="1"/>
  <c r="AG52" i="1"/>
  <c r="AD52" i="1"/>
  <c r="AA52" i="1"/>
  <c r="U52" i="1"/>
  <c r="O52" i="1"/>
  <c r="U41" i="1"/>
  <c r="R41" i="1"/>
  <c r="O41" i="1"/>
  <c r="R19" i="1"/>
  <c r="O19" i="1"/>
  <c r="X51" i="1"/>
  <c r="R51" i="1"/>
  <c r="O51" i="1"/>
  <c r="R20" i="1"/>
  <c r="O20" i="1"/>
  <c r="AA50" i="1"/>
  <c r="R50" i="1"/>
  <c r="O50" i="1"/>
  <c r="U49" i="1"/>
  <c r="R49" i="1"/>
  <c r="O49" i="1"/>
  <c r="U40" i="1"/>
  <c r="R40" i="1"/>
  <c r="O40" i="1"/>
  <c r="U29" i="1"/>
  <c r="R29" i="1"/>
  <c r="O29" i="1"/>
  <c r="U48" i="1"/>
  <c r="R48" i="1"/>
  <c r="O48" i="1"/>
  <c r="AD14" i="1"/>
  <c r="R14" i="1"/>
  <c r="O14" i="1"/>
  <c r="R8" i="1"/>
  <c r="O8" i="1"/>
  <c r="R6" i="1"/>
  <c r="O6" i="1"/>
  <c r="R4" i="1"/>
  <c r="O4" i="1"/>
  <c r="AA46" i="1"/>
  <c r="U46" i="1"/>
  <c r="R46" i="1"/>
  <c r="O46" i="1"/>
  <c r="R5" i="1"/>
  <c r="AN5" i="1" s="1"/>
  <c r="O5" i="1"/>
  <c r="R16" i="1"/>
  <c r="O16" i="1"/>
  <c r="X43" i="1"/>
  <c r="U43" i="1"/>
  <c r="R43" i="1"/>
  <c r="O43" i="1"/>
  <c r="X42" i="1"/>
  <c r="R42" i="1"/>
  <c r="O42" i="1"/>
  <c r="AD17" i="1"/>
  <c r="R17" i="1"/>
  <c r="O17" i="1"/>
  <c r="AD39" i="1"/>
  <c r="X39" i="1"/>
  <c r="R39" i="1"/>
  <c r="O39" i="1"/>
  <c r="AD37" i="1"/>
  <c r="X37" i="1"/>
  <c r="R37" i="1"/>
  <c r="O37" i="1"/>
  <c r="AJ36" i="1"/>
  <c r="X36" i="1"/>
  <c r="R36" i="1"/>
  <c r="O36" i="1"/>
  <c r="X33" i="1"/>
  <c r="R33" i="1"/>
  <c r="O33" i="1"/>
  <c r="X31" i="1"/>
  <c r="R31" i="1"/>
  <c r="O31" i="1"/>
  <c r="AN31" i="1" s="1"/>
  <c r="AJ28" i="1"/>
  <c r="AG28" i="1"/>
  <c r="AD28" i="1"/>
  <c r="AA28" i="1"/>
  <c r="U28" i="1"/>
  <c r="R28" i="1"/>
  <c r="O28" i="1"/>
  <c r="X26" i="1"/>
  <c r="R26" i="1"/>
  <c r="O26" i="1"/>
  <c r="X25" i="1"/>
  <c r="R25" i="1"/>
  <c r="O25" i="1"/>
  <c r="AD21" i="1"/>
  <c r="X21" i="1"/>
  <c r="R21" i="1"/>
  <c r="O21" i="1"/>
  <c r="X18" i="1"/>
  <c r="R18" i="1"/>
  <c r="O18" i="1"/>
  <c r="X15" i="1"/>
  <c r="R15" i="1"/>
  <c r="O15" i="1"/>
  <c r="X9" i="1"/>
  <c r="R9" i="1"/>
  <c r="O9" i="1"/>
  <c r="X7" i="1"/>
  <c r="R7" i="1"/>
  <c r="O7" i="1"/>
  <c r="AN76" i="1" l="1"/>
  <c r="AN20" i="1"/>
  <c r="AN55" i="1"/>
  <c r="AN60" i="1"/>
  <c r="AN22" i="1"/>
  <c r="AN63" i="1"/>
  <c r="AN52" i="1"/>
  <c r="AN25" i="1"/>
  <c r="AN37" i="1"/>
  <c r="AN4" i="1"/>
  <c r="AN6" i="1"/>
  <c r="AN64" i="1"/>
  <c r="AN69" i="1"/>
  <c r="AN18" i="1"/>
  <c r="AN33" i="1"/>
  <c r="AN48" i="1"/>
  <c r="AN29" i="1"/>
  <c r="AN50" i="1"/>
  <c r="AN23" i="1"/>
  <c r="AN57" i="1"/>
  <c r="AN68" i="1"/>
  <c r="AN75" i="1"/>
  <c r="AN16" i="1"/>
  <c r="AN15" i="1"/>
  <c r="AN42" i="1"/>
  <c r="AN53" i="1"/>
  <c r="AN12" i="1"/>
  <c r="AN11" i="1"/>
  <c r="AN27" i="1"/>
  <c r="AN32" i="1"/>
  <c r="AN58" i="1"/>
  <c r="AN59" i="1"/>
  <c r="AN34" i="1"/>
  <c r="AN67" i="1"/>
  <c r="AN17" i="1"/>
  <c r="AN28" i="1"/>
  <c r="AN39" i="1"/>
  <c r="AN10" i="1"/>
  <c r="AN9" i="1"/>
  <c r="AN46" i="1"/>
  <c r="AN14" i="1"/>
  <c r="AN40" i="1"/>
  <c r="AN49" i="1"/>
  <c r="AN51" i="1"/>
  <c r="AN19" i="1"/>
  <c r="AN54" i="1"/>
  <c r="AN24" i="1"/>
  <c r="AN65" i="1"/>
  <c r="AN66" i="1"/>
  <c r="AN7" i="1"/>
  <c r="AN21" i="1"/>
  <c r="AN26" i="1"/>
  <c r="AN36" i="1"/>
  <c r="AN43" i="1"/>
  <c r="AN8" i="1"/>
  <c r="AN41" i="1"/>
  <c r="AN56" i="1"/>
  <c r="AN61" i="1"/>
  <c r="AN62" i="1"/>
  <c r="AN35" i="1"/>
  <c r="AN30" i="1"/>
  <c r="AN71" i="1"/>
  <c r="AN72" i="1"/>
  <c r="AN74" i="1"/>
  <c r="AN44" i="1"/>
</calcChain>
</file>

<file path=xl/sharedStrings.xml><?xml version="1.0" encoding="utf-8"?>
<sst xmlns="http://schemas.openxmlformats.org/spreadsheetml/2006/main" count="1479" uniqueCount="393">
  <si>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</si>
  <si>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</si>
  <si>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</si>
  <si>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</si>
  <si>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</si>
  <si>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</si>
  <si>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</si>
  <si>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</si>
  <si>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</si>
  <si>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</si>
  <si>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</si>
  <si>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</si>
  <si>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</si>
  <si>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</si>
  <si>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</si>
  <si>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</si>
  <si>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</si>
  <si>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</si>
  <si>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</si>
  <si>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</si>
  <si>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</si>
  <si>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</si>
  <si>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</si>
  <si>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PARRAI</t>
  </si>
  <si>
    <t>BILAL AHMAD</t>
  </si>
  <si>
    <t>FAQIR GUL</t>
  </si>
  <si>
    <t>1560303582411</t>
  </si>
  <si>
    <t>Male</t>
  </si>
  <si>
    <t>SWAT</t>
  </si>
  <si>
    <t>NULL</t>
  </si>
  <si>
    <t>Dedawar barikot swat</t>
  </si>
  <si>
    <t>3405855102</t>
  </si>
  <si>
    <t>ABDUL AZIZ</t>
  </si>
  <si>
    <t>SHAH WAZIR KHAN</t>
  </si>
  <si>
    <t>1560298924729</t>
  </si>
  <si>
    <t>Mohalla Darra  village Parrai  Tehsil Barikot  District Swat</t>
  </si>
  <si>
    <t>3446225486</t>
  </si>
  <si>
    <t>ABDUL HASEEB</t>
  </si>
  <si>
    <t>KHURSHEED ALI</t>
  </si>
  <si>
    <t>1560226238197</t>
  </si>
  <si>
    <t>VPO parrai tehsil barikot district swat kpk</t>
  </si>
  <si>
    <t>3479417243</t>
  </si>
  <si>
    <t>FARHAD KHAN</t>
  </si>
  <si>
    <t>FARMANAT KHAN</t>
  </si>
  <si>
    <t>1560303498547</t>
  </si>
  <si>
    <t>Kohay zarakhela shamozai</t>
  </si>
  <si>
    <t>3159962678</t>
  </si>
  <si>
    <t>SHUAIB AKHTAR</t>
  </si>
  <si>
    <t>SAHIB ZADA</t>
  </si>
  <si>
    <t>1560303432169</t>
  </si>
  <si>
    <t>Village Nagoha Post Office and Tehsil Barikot Swat</t>
  </si>
  <si>
    <t>3429198106</t>
  </si>
  <si>
    <t>AFSAR ALI</t>
  </si>
  <si>
    <t>GUL ROSE</t>
  </si>
  <si>
    <t>1560303424583</t>
  </si>
  <si>
    <t>Village malkidam tehsil barikot district swat</t>
  </si>
  <si>
    <t>3471007573</t>
  </si>
  <si>
    <t>MAAZ ULLAH</t>
  </si>
  <si>
    <t>GHULAM HUSSAIN</t>
  </si>
  <si>
    <t>1530730236467</t>
  </si>
  <si>
    <t>Village And Post Office Parrai Tehsil Barikot  District Swat</t>
  </si>
  <si>
    <t>3498321458</t>
  </si>
  <si>
    <t>ILYAS AHMAD</t>
  </si>
  <si>
    <t>SULTAN MAHMOOD</t>
  </si>
  <si>
    <t>1560202825951</t>
  </si>
  <si>
    <t>As Above</t>
  </si>
  <si>
    <t>3130429920</t>
  </si>
  <si>
    <t>AMJAD ALI</t>
  </si>
  <si>
    <t>SHER ALI</t>
  </si>
  <si>
    <t>1560303600969</t>
  </si>
  <si>
    <t>Guratai Swat</t>
  </si>
  <si>
    <t>3429760857</t>
  </si>
  <si>
    <t>YASIR KHAN</t>
  </si>
  <si>
    <t>YOUSAF KHAN</t>
  </si>
  <si>
    <t>1560303569453</t>
  </si>
  <si>
    <t>Muh  Kuz Chum  Village  Guratai  Tehsil   Post officle  Barikot  Distt  Swat</t>
  </si>
  <si>
    <t>3409241884</t>
  </si>
  <si>
    <t>TILAWAT KHAN</t>
  </si>
  <si>
    <t>ZARAWAR</t>
  </si>
  <si>
    <t>1560281614649</t>
  </si>
  <si>
    <t>vIllage Nagoha post office Barikote district swat kpk</t>
  </si>
  <si>
    <t>3139968979</t>
  </si>
  <si>
    <t>SADIQ AHMAD</t>
  </si>
  <si>
    <t>BACHA ALI</t>
  </si>
  <si>
    <t>1560257806555</t>
  </si>
  <si>
    <t>Muhalla Syedaan Village Nagoha Post office and Tehsil Barikot District Swat</t>
  </si>
  <si>
    <t>3469338168</t>
  </si>
  <si>
    <t>ZAHOOR ULLAH</t>
  </si>
  <si>
    <t>MIAN JAN</t>
  </si>
  <si>
    <t>1560208400209</t>
  </si>
  <si>
    <t>Viillage Parrai Tehsil Barikot District Swat0</t>
  </si>
  <si>
    <t>3444005655</t>
  </si>
  <si>
    <t>GUL SHAH ZADA</t>
  </si>
  <si>
    <t>1560298910113</t>
  </si>
  <si>
    <t>As above</t>
  </si>
  <si>
    <t>3420911526</t>
  </si>
  <si>
    <t>IMRAN BACHA</t>
  </si>
  <si>
    <t>IHSAN UL KARIM</t>
  </si>
  <si>
    <t>1560208997723</t>
  </si>
  <si>
    <t>Guratai Barikot swat</t>
  </si>
  <si>
    <t>3439735940</t>
  </si>
  <si>
    <t>AZAM KHAN</t>
  </si>
  <si>
    <t>AHMAD</t>
  </si>
  <si>
    <t>1560225790719</t>
  </si>
  <si>
    <t>VPO parrai tehsil Barikot</t>
  </si>
  <si>
    <t>3479307013</t>
  </si>
  <si>
    <t>INAMULLAH</t>
  </si>
  <si>
    <t>BAHRI K</t>
  </si>
  <si>
    <t>1560211149433</t>
  </si>
  <si>
    <t>Village Nagoha Post office and tehsil barikot District Swat kpk</t>
  </si>
  <si>
    <t>3149959980</t>
  </si>
  <si>
    <t>FAROOQ AHMAD</t>
  </si>
  <si>
    <t>1560219856393</t>
  </si>
  <si>
    <t>Mohallah Hamid Abad Village Parrai Tehsil Barikot District Swat</t>
  </si>
  <si>
    <t>3459332987</t>
  </si>
  <si>
    <t>ASIF ULLAH</t>
  </si>
  <si>
    <t>REHMAT ULLAH</t>
  </si>
  <si>
    <t>1330136839993</t>
  </si>
  <si>
    <t>Mohalla Karkany PO Aboha Thailand Barkston District</t>
  </si>
  <si>
    <t>3411948559</t>
  </si>
  <si>
    <t>ABUBAKKAR SADDEEQ</t>
  </si>
  <si>
    <t>AHMAD ALI KHAN</t>
  </si>
  <si>
    <t>1560303664013</t>
  </si>
  <si>
    <t>Village Dedawar Zarakhela Tehsil Barikot District Swat</t>
  </si>
  <si>
    <t>3409341182</t>
  </si>
  <si>
    <t>SIYAB ALAM</t>
  </si>
  <si>
    <t>ABDUL HAMEED</t>
  </si>
  <si>
    <t>1560303537981</t>
  </si>
  <si>
    <t>Mohallah Hameed Abad Village Parrai Tehsil Barikot District Swat KPK</t>
  </si>
  <si>
    <t>3459015468</t>
  </si>
  <si>
    <t>JAVED KHAN</t>
  </si>
  <si>
    <t>MUHAMMAD GULAB</t>
  </si>
  <si>
    <t>1560303656061</t>
  </si>
  <si>
    <t>Gumbatona Barikot Swat</t>
  </si>
  <si>
    <t>3418725780</t>
  </si>
  <si>
    <t>UMAR ALI</t>
  </si>
  <si>
    <t>KHAN ALI</t>
  </si>
  <si>
    <t>1560269553967</t>
  </si>
  <si>
    <t>Village Dedawar shamozai post office Zarkhela Tehsil Barikot District Swat</t>
  </si>
  <si>
    <t>3145765349</t>
  </si>
  <si>
    <t>HAROON NAWAB</t>
  </si>
  <si>
    <t>MUHAMAD NAWAB</t>
  </si>
  <si>
    <t>1560234349567</t>
  </si>
  <si>
    <t>VILLAGE DEDAWAR TEHSIL BARIKOT DISTRICT SWAT</t>
  </si>
  <si>
    <t>3489249894</t>
  </si>
  <si>
    <t>HAMEED ALI</t>
  </si>
  <si>
    <t>PARMANAT KHAN</t>
  </si>
  <si>
    <t>1560245746393</t>
  </si>
  <si>
    <t>District Swat Tehsil Barikot Village Terang Shamozai</t>
  </si>
  <si>
    <t>3438556212</t>
  </si>
  <si>
    <t>FAVEED KHAN</t>
  </si>
  <si>
    <t>PARWANAT KHAN</t>
  </si>
  <si>
    <t>1560204998655</t>
  </si>
  <si>
    <t>3462992008</t>
  </si>
  <si>
    <t>RAHMAN SHAH</t>
  </si>
  <si>
    <t>FAZAL NAEEM</t>
  </si>
  <si>
    <t>1560303428427</t>
  </si>
  <si>
    <t>Village Dedawar Tehsil Barikot District Swat</t>
  </si>
  <si>
    <t>3481947220</t>
  </si>
  <si>
    <t>SHAFIULLAH</t>
  </si>
  <si>
    <t>HUZOL MUHAMMAD</t>
  </si>
  <si>
    <t>1560303406907</t>
  </si>
  <si>
    <t>Nagoha Barikot Swat</t>
  </si>
  <si>
    <t>3476263199</t>
  </si>
  <si>
    <t>ZAID KHAN</t>
  </si>
  <si>
    <t>MUHAMMAD SHAH KHAN</t>
  </si>
  <si>
    <t>1560303482605</t>
  </si>
  <si>
    <t>Same</t>
  </si>
  <si>
    <t>3413738384</t>
  </si>
  <si>
    <t>MUHAMMAD TARIQ</t>
  </si>
  <si>
    <t>JHAN ALAM</t>
  </si>
  <si>
    <t>1560249189487</t>
  </si>
  <si>
    <t>Village Nagoha PO Barikot Tehsil and District Swat</t>
  </si>
  <si>
    <t>3469339522</t>
  </si>
  <si>
    <t>HANIF KHAN</t>
  </si>
  <si>
    <t>UMAR NAWAB</t>
  </si>
  <si>
    <t>1560266576087</t>
  </si>
  <si>
    <t>mohalla pacha khail village parrai tehsil barikot district swat kp pakistan</t>
  </si>
  <si>
    <t>3489007956</t>
  </si>
  <si>
    <t>SHAHID NAWAZ</t>
  </si>
  <si>
    <t>BADSHAH ZADA</t>
  </si>
  <si>
    <t>1560303569247</t>
  </si>
  <si>
    <t>barchum dedawar shamozai tehsil barikot swat</t>
  </si>
  <si>
    <t>3445994331</t>
  </si>
  <si>
    <t>AMJAD  HUSSAIN</t>
  </si>
  <si>
    <t>AAMIR KHAN</t>
  </si>
  <si>
    <t>1560206009259</t>
  </si>
  <si>
    <t>Nagoha barikot swat</t>
  </si>
  <si>
    <t>3439621483</t>
  </si>
  <si>
    <t>NAEEM KHAN</t>
  </si>
  <si>
    <t>SHAHAB UDDIN</t>
  </si>
  <si>
    <t>1560303432065</t>
  </si>
  <si>
    <t>Village and parrai tehsil barikot District swat</t>
  </si>
  <si>
    <t>3469339188</t>
  </si>
  <si>
    <t>USMAN ALI</t>
  </si>
  <si>
    <t>TALAIZAR</t>
  </si>
  <si>
    <t>1560303539225</t>
  </si>
  <si>
    <t>Hospital colony Guratai tehsil Barikot district swat</t>
  </si>
  <si>
    <t>3181932770</t>
  </si>
  <si>
    <t>INAM RABI</t>
  </si>
  <si>
    <t>FAZAL RABBI</t>
  </si>
  <si>
    <t>1560202510433</t>
  </si>
  <si>
    <t>Village guratai tehsil barikot district swat</t>
  </si>
  <si>
    <t>3468980606</t>
  </si>
  <si>
    <t>ASADULLAH</t>
  </si>
  <si>
    <t>BACHARAWAN</t>
  </si>
  <si>
    <t>1560253140265</t>
  </si>
  <si>
    <t>Mohalla  langerkhail village parrai district swat</t>
  </si>
  <si>
    <t>3439389714</t>
  </si>
  <si>
    <t>TASIR KHAN</t>
  </si>
  <si>
    <t>AMIR HATAM</t>
  </si>
  <si>
    <t>1560262818005</t>
  </si>
  <si>
    <t>village and post office parrai tehsil barikot district swat</t>
  </si>
  <si>
    <t>3429612018</t>
  </si>
  <si>
    <t>ZUHAIB AHMAD</t>
  </si>
  <si>
    <t>MUHAMMAD KARAM</t>
  </si>
  <si>
    <t>1560279749023</t>
  </si>
  <si>
    <t>Village Dedawar Post Office Zarkhela Tehsil Barikot District Swat KPK</t>
  </si>
  <si>
    <t>3180938334</t>
  </si>
  <si>
    <t>HASMAT ALI</t>
  </si>
  <si>
    <t>FAZLI WADOOD</t>
  </si>
  <si>
    <t>1560239053699</t>
  </si>
  <si>
    <t>MOHALLAH SHAHI ABAD VILLAGE AND PO PARRAI TEHSIL BARIKOT SWAT</t>
  </si>
  <si>
    <t>3485429750</t>
  </si>
  <si>
    <t>HIMAYAT SHAH</t>
  </si>
  <si>
    <t>JAWAHER SHAH</t>
  </si>
  <si>
    <t>1560269150941</t>
  </si>
  <si>
    <t>Tehsil barikot Guratai swat</t>
  </si>
  <si>
    <t>3432812713</t>
  </si>
  <si>
    <t>ABD ULLAH</t>
  </si>
  <si>
    <t>RIAZ AHMAD</t>
  </si>
  <si>
    <t>1560226342739</t>
  </si>
  <si>
    <t>VILLAGE PARRAI TEHSIL BARIKOT DISTRICT SWAT</t>
  </si>
  <si>
    <t>3059818378</t>
  </si>
  <si>
    <t>MUHAMMAD ASAD</t>
  </si>
  <si>
    <t>MUHAMMAD GHAWAS</t>
  </si>
  <si>
    <t>1560216251719</t>
  </si>
  <si>
    <t>Village parrai Teshil Barikot District Swat</t>
  </si>
  <si>
    <t>3491808676</t>
  </si>
  <si>
    <t>HAIDER KHAN</t>
  </si>
  <si>
    <t>JALAT KHAN</t>
  </si>
  <si>
    <t>1560201701883</t>
  </si>
  <si>
    <t>village parrai tehsil barikot district swat</t>
  </si>
  <si>
    <t>3469434174</t>
  </si>
  <si>
    <t>MAJID KHAN</t>
  </si>
  <si>
    <t>MUHAMMAD MUNIR</t>
  </si>
  <si>
    <t>1560275065537</t>
  </si>
  <si>
    <t>vill and po Guratai tehsil Barikot district Swat KPK</t>
  </si>
  <si>
    <t>3440089097</t>
  </si>
  <si>
    <t>MURAD KHAN</t>
  </si>
  <si>
    <t>WAZIR ZADA</t>
  </si>
  <si>
    <t>1560253644679</t>
  </si>
  <si>
    <t>Mohallah Rani Zwal P O Tehsil Barikot Village Guratai district Swat</t>
  </si>
  <si>
    <t>3462380472</t>
  </si>
  <si>
    <t>FAYAZ KHAN</t>
  </si>
  <si>
    <t>KHAN BACHA</t>
  </si>
  <si>
    <t>1560303537219</t>
  </si>
  <si>
    <t>village barpalao post office zarkhela tehsil barikot distt swat</t>
  </si>
  <si>
    <t>3423079113</t>
  </si>
  <si>
    <t>HAROON MUHAMMAD ALI</t>
  </si>
  <si>
    <t>MUHAMMAD ALI KHAN</t>
  </si>
  <si>
    <t>1560299349191</t>
  </si>
  <si>
    <t>Parrai Barikot Swat</t>
  </si>
  <si>
    <t>3430918446</t>
  </si>
  <si>
    <t>DAWOOD REHMAN</t>
  </si>
  <si>
    <t>MOHAMMAD RAHMAN</t>
  </si>
  <si>
    <t>1560250243383</t>
  </si>
  <si>
    <t>PO PARRAI TEHSIL BARIKOT DISTRICT SWAT KPK</t>
  </si>
  <si>
    <t>3469696890</t>
  </si>
  <si>
    <t>ABDULLAH</t>
  </si>
  <si>
    <t>MUHAMMAD GHAFOOR</t>
  </si>
  <si>
    <t>1560303480931</t>
  </si>
  <si>
    <t>swat shamozo kohay</t>
  </si>
  <si>
    <t>3429637039</t>
  </si>
  <si>
    <t>SAJAD ALI</t>
  </si>
  <si>
    <t>1560269554917</t>
  </si>
  <si>
    <t>Dedawar Zarkhela shamozai Thesil Barikot District Swat</t>
  </si>
  <si>
    <t>3489638422</t>
  </si>
  <si>
    <t>NISAR ALI</t>
  </si>
  <si>
    <t>GUL ROZE KHAN</t>
  </si>
  <si>
    <t>1560205414507</t>
  </si>
  <si>
    <t>Village Malkidam Tehsil Barikot District Swat</t>
  </si>
  <si>
    <t>3109489314</t>
  </si>
  <si>
    <t>TALAYMAND</t>
  </si>
  <si>
    <t>1560303543281</t>
  </si>
  <si>
    <t>Street Kuz Cham Village Guratai Tehsil and Post Office Barikot District Swat</t>
  </si>
  <si>
    <t>3419085625</t>
  </si>
  <si>
    <t>NAVEED AHMED</t>
  </si>
  <si>
    <t>1560220354403</t>
  </si>
  <si>
    <t>Village dedawar shamozai post office zarkhela tehsil barikot district swat</t>
  </si>
  <si>
    <t>3459777107</t>
  </si>
  <si>
    <t>ZAKAREYA</t>
  </si>
  <si>
    <t>JAN ALAM</t>
  </si>
  <si>
    <t>1560251795019</t>
  </si>
  <si>
    <t>3409485800</t>
  </si>
  <si>
    <t>FAZAL AMIN</t>
  </si>
  <si>
    <t>MUHAMMAD QAYUM</t>
  </si>
  <si>
    <t>1560132411107</t>
  </si>
  <si>
    <t>as above</t>
  </si>
  <si>
    <t>3449663782</t>
  </si>
  <si>
    <t>JEHANGIR KHAN</t>
  </si>
  <si>
    <t>1560232917309</t>
  </si>
  <si>
    <t>3450515044</t>
  </si>
  <si>
    <t>LUQMAN KHAN</t>
  </si>
  <si>
    <t>JAMAL UDDIN</t>
  </si>
  <si>
    <t>1560303661287</t>
  </si>
  <si>
    <t>village parrai tehsil barikot District swat</t>
  </si>
  <si>
    <t>3448373143</t>
  </si>
  <si>
    <t>AHMAD SHAH</t>
  </si>
  <si>
    <t>MUHAMMAD ABDUL QADUS</t>
  </si>
  <si>
    <t>1560205515371</t>
  </si>
  <si>
    <t>vill school colony dedawar shamozai po box zarakhela tehsil barikot distt swat</t>
  </si>
  <si>
    <t>3481903509</t>
  </si>
  <si>
    <t>ARSHAD MAAZ</t>
  </si>
  <si>
    <t>KHURSHID ALI</t>
  </si>
  <si>
    <t>1560258528081</t>
  </si>
  <si>
    <t>village and PO parrai tehsile Barikot district Swat</t>
  </si>
  <si>
    <t>3429628530</t>
  </si>
  <si>
    <t>DAWOOD KHAN</t>
  </si>
  <si>
    <t>AYUB KHAN</t>
  </si>
  <si>
    <t>1560289192233</t>
  </si>
  <si>
    <t>Village Dedawar post office zarkhela Tehsil barikot District swat</t>
  </si>
  <si>
    <t>3499107400</t>
  </si>
  <si>
    <t>MATEE ULLAH</t>
  </si>
  <si>
    <t>BASHIR AHMAD</t>
  </si>
  <si>
    <t>1560303677805</t>
  </si>
  <si>
    <t>VillageNagohaTehsil Barikot</t>
  </si>
  <si>
    <t>3139645527</t>
  </si>
  <si>
    <t>MUHAMMAD FAROOQ</t>
  </si>
  <si>
    <t>1560303527191</t>
  </si>
  <si>
    <t>Moh Kuzcham Village Guratai Tehsil Barikot District Swat</t>
  </si>
  <si>
    <t>3489614060</t>
  </si>
  <si>
    <t>MUHAMMAD MANSOOR</t>
  </si>
  <si>
    <t>KHURSHED ALI</t>
  </si>
  <si>
    <t>1560225373697</t>
  </si>
  <si>
    <t>Vpo parrai tehsil barikot district swat kpk</t>
  </si>
  <si>
    <t>3485732015</t>
  </si>
  <si>
    <t>MUHAMMAD SULIMAN</t>
  </si>
  <si>
    <t>SALIM KHAN</t>
  </si>
  <si>
    <t>1560303396181</t>
  </si>
  <si>
    <t>Village and PO Parrai Tehsil Barikot District Swat</t>
  </si>
  <si>
    <t>3449604834</t>
  </si>
  <si>
    <t>IRFAN KHAN</t>
  </si>
  <si>
    <t>SOHAIL</t>
  </si>
  <si>
    <t>1560214593837</t>
  </si>
  <si>
    <t>Vill parrai tehsil barikot disct swat kpl</t>
  </si>
  <si>
    <t>3449752051</t>
  </si>
  <si>
    <t>HAYAT KHAN</t>
  </si>
  <si>
    <t>MUHAMMAD SADIQ</t>
  </si>
  <si>
    <t>1560259821921</t>
  </si>
  <si>
    <t>3481929905</t>
  </si>
  <si>
    <t>FAZAL HAYAT</t>
  </si>
  <si>
    <t>MUHAMMAD RAHIM</t>
  </si>
  <si>
    <t>1560233158403</t>
  </si>
  <si>
    <t>Village Nagoha Post office and Tehsil Barikot district swat</t>
  </si>
  <si>
    <t>3409632055</t>
  </si>
  <si>
    <t>MUHAMMAD ARIF</t>
  </si>
  <si>
    <t>MUHAMMD AFROZ</t>
  </si>
  <si>
    <t>1560303391715</t>
  </si>
  <si>
    <t>Village terang post office zarakhela thsil barikot district swat</t>
  </si>
  <si>
    <t>3009083967</t>
  </si>
  <si>
    <t>RUIDAR ALI</t>
  </si>
  <si>
    <t>MAHBOOB</t>
  </si>
  <si>
    <t>1560303626921</t>
  </si>
  <si>
    <t>3433405655</t>
  </si>
  <si>
    <t>MUHAMMAD RIAZ KHAN</t>
  </si>
  <si>
    <t>MUHAMMAD RASOOL KHAN</t>
  </si>
  <si>
    <t>1560303398681</t>
  </si>
  <si>
    <t>Mohallah Kohay Zarkhaila Shamozai Tehsil Barikot District Swat</t>
  </si>
  <si>
    <t>3139898646</t>
  </si>
  <si>
    <t>MUHAMMAD ALI</t>
  </si>
  <si>
    <t>1560303464353</t>
  </si>
  <si>
    <t>Village parrai post office barikot distric swat kpk</t>
  </si>
  <si>
    <t>3430919862</t>
  </si>
  <si>
    <t>ZIGAR KHAN</t>
  </si>
  <si>
    <t>NIJADALI</t>
  </si>
  <si>
    <t>1560246833159</t>
  </si>
  <si>
    <t>Village and post parrai tehsil barikot swat</t>
  </si>
  <si>
    <t>3438992145</t>
  </si>
  <si>
    <t>MUHAMMAD SAEED</t>
  </si>
  <si>
    <t>BACHA SAID</t>
  </si>
  <si>
    <t>1560250096757</t>
  </si>
  <si>
    <t>Village parrai tehsil barikot district swat</t>
  </si>
  <si>
    <t>3462937362</t>
  </si>
  <si>
    <t>S.No</t>
  </si>
  <si>
    <t>DOB</t>
  </si>
  <si>
    <t>MUHAMMAD IKRAM</t>
  </si>
  <si>
    <t>MOHAMMAD YOUSAF</t>
  </si>
  <si>
    <t>1560291349699</t>
  </si>
  <si>
    <t>3469113567</t>
  </si>
  <si>
    <t>Shifted from U/C Barikot</t>
  </si>
  <si>
    <t>Refusal</t>
  </si>
  <si>
    <t>4Th TANTATIVE MERIT LIST UNION COUNCIL PARRAI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</si>
</sst>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Q4390"/>
  <sheetViews>
    <sheetView tabSelected="1" view="pageBreakPreview" zoomScale="60" zoomScaleNormal="100" workbookViewId="0">
      <selection activeCell="AI8" sqref="AI8"/>
    </sheetView>
  </sheetViews>
  <sheetFormatPr defaultRowHeight="15.75" x14ac:dyDescent="0.25"/>
  <cols>
    <col min="1" max="1" width="4.875" style="29" customWidth="1"/>
    <col min="2" max="2" width="4.125" style="29" customWidth="1"/>
    <col min="3" max="3" width="4.5" style="29" bestFit="1" customWidth="1"/>
    <col min="4" max="4" width="7" style="31" customWidth="1"/>
    <col min="5" max="5" width="10.5" style="32" customWidth="1"/>
    <col min="6" max="6" width="8.125" style="33" customWidth="1"/>
    <col min="7" max="7" width="10.875" style="33" customWidth="1"/>
    <col min="8" max="8" width="14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5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39.75" customHeight="1" x14ac:dyDescent="0.25">
      <c r="C1" s="45" t="s">
        <v>392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3" customFormat="1" ht="15.75" customHeight="1" x14ac:dyDescent="0.25">
      <c r="A2" s="41" t="s">
        <v>384</v>
      </c>
      <c r="B2" s="41"/>
      <c r="C2" s="42"/>
      <c r="D2" s="52" t="s">
        <v>0</v>
      </c>
      <c r="E2" s="53" t="s">
        <v>1</v>
      </c>
      <c r="F2" s="52" t="s">
        <v>2</v>
      </c>
      <c r="G2" s="52" t="s">
        <v>3</v>
      </c>
      <c r="H2" s="56" t="s">
        <v>385</v>
      </c>
      <c r="I2" s="54" t="s">
        <v>4</v>
      </c>
      <c r="J2" s="58" t="s">
        <v>5</v>
      </c>
      <c r="K2" s="58" t="s">
        <v>6</v>
      </c>
      <c r="L2" s="52" t="s">
        <v>7</v>
      </c>
      <c r="M2" s="50" t="s">
        <v>8</v>
      </c>
      <c r="N2" s="50"/>
      <c r="O2" s="50"/>
      <c r="P2" s="50" t="s">
        <v>9</v>
      </c>
      <c r="Q2" s="50"/>
      <c r="R2" s="50"/>
      <c r="S2" s="50" t="s">
        <v>10</v>
      </c>
      <c r="T2" s="50"/>
      <c r="U2" s="50"/>
      <c r="V2" s="50" t="s">
        <v>11</v>
      </c>
      <c r="W2" s="50"/>
      <c r="X2" s="50"/>
      <c r="Y2" s="50" t="s">
        <v>12</v>
      </c>
      <c r="Z2" s="50"/>
      <c r="AA2" s="50"/>
      <c r="AB2" s="50" t="s">
        <v>13</v>
      </c>
      <c r="AC2" s="50"/>
      <c r="AD2" s="50"/>
      <c r="AE2" s="50" t="s">
        <v>14</v>
      </c>
      <c r="AF2" s="50"/>
      <c r="AG2" s="50"/>
      <c r="AH2" s="50" t="s">
        <v>15</v>
      </c>
      <c r="AI2" s="50"/>
      <c r="AJ2" s="50"/>
      <c r="AK2" s="50" t="s">
        <v>16</v>
      </c>
      <c r="AL2" s="50"/>
      <c r="AM2" s="50"/>
      <c r="AN2" s="51" t="s">
        <v>17</v>
      </c>
      <c r="AO2" s="47" t="s">
        <v>18</v>
      </c>
      <c r="AP2" s="48" t="s">
        <v>19</v>
      </c>
    </row>
    <row r="3" spans="1:43" customFormat="1" ht="45" x14ac:dyDescent="0.25">
      <c r="A3" s="43"/>
      <c r="B3" s="43"/>
      <c r="C3" s="44"/>
      <c r="D3" s="52"/>
      <c r="E3" s="53"/>
      <c r="F3" s="52"/>
      <c r="G3" s="52"/>
      <c r="H3" s="57"/>
      <c r="I3" s="55"/>
      <c r="J3" s="58"/>
      <c r="K3" s="58"/>
      <c r="L3" s="52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1"/>
      <c r="AO3" s="47"/>
      <c r="AP3" s="49"/>
    </row>
    <row r="4" spans="1:43" customFormat="1" ht="63" x14ac:dyDescent="0.25">
      <c r="A4" s="37">
        <v>1</v>
      </c>
      <c r="B4" s="37">
        <v>1</v>
      </c>
      <c r="C4" s="37">
        <v>20</v>
      </c>
      <c r="D4" s="3" t="s">
        <v>23</v>
      </c>
      <c r="E4" s="4">
        <v>376222</v>
      </c>
      <c r="F4" s="5" t="s">
        <v>120</v>
      </c>
      <c r="G4" s="5" t="s">
        <v>121</v>
      </c>
      <c r="H4" s="38">
        <v>35799</v>
      </c>
      <c r="I4" s="6" t="s">
        <v>122</v>
      </c>
      <c r="J4" s="7" t="s">
        <v>27</v>
      </c>
      <c r="K4" s="8" t="s">
        <v>28</v>
      </c>
      <c r="L4" s="9">
        <v>60</v>
      </c>
      <c r="M4" s="10">
        <v>950</v>
      </c>
      <c r="N4" s="10">
        <v>1100</v>
      </c>
      <c r="O4" s="11">
        <f t="shared" ref="O4:O35" si="0">M4*20/N4</f>
        <v>17.272727272727273</v>
      </c>
      <c r="P4" s="10">
        <v>887</v>
      </c>
      <c r="Q4" s="10">
        <v>1100</v>
      </c>
      <c r="R4" s="11">
        <f t="shared" ref="R4:R9" si="1">P4*20/Q4</f>
        <v>16.127272727272729</v>
      </c>
      <c r="S4" s="10" t="s">
        <v>29</v>
      </c>
      <c r="T4" s="10" t="s">
        <v>29</v>
      </c>
      <c r="U4" s="11">
        <v>0</v>
      </c>
      <c r="V4" s="10">
        <v>3524</v>
      </c>
      <c r="W4" s="10">
        <v>4200</v>
      </c>
      <c r="X4" s="11">
        <v>33.5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0">
        <f t="shared" ref="AN4:AN35" si="2">L4+O4+R4+U4+X4+AA4+AD4+AG4+AJ4+AM4</f>
        <v>126.9</v>
      </c>
      <c r="AO4" s="14" t="s">
        <v>123</v>
      </c>
      <c r="AP4" s="15" t="s">
        <v>124</v>
      </c>
    </row>
    <row r="5" spans="1:43" customFormat="1" ht="63" x14ac:dyDescent="0.25">
      <c r="A5" s="37">
        <v>2</v>
      </c>
      <c r="B5" s="37">
        <v>2</v>
      </c>
      <c r="C5" s="37">
        <v>18</v>
      </c>
      <c r="D5" s="3" t="s">
        <v>23</v>
      </c>
      <c r="E5" s="4">
        <v>375360</v>
      </c>
      <c r="F5" s="5" t="s">
        <v>111</v>
      </c>
      <c r="G5" s="5" t="s">
        <v>25</v>
      </c>
      <c r="H5" s="38">
        <v>35431</v>
      </c>
      <c r="I5" s="6" t="s">
        <v>112</v>
      </c>
      <c r="J5" s="7" t="s">
        <v>27</v>
      </c>
      <c r="K5" s="8" t="s">
        <v>28</v>
      </c>
      <c r="L5" s="9">
        <v>65</v>
      </c>
      <c r="M5" s="10">
        <v>819</v>
      </c>
      <c r="N5" s="10">
        <v>1050</v>
      </c>
      <c r="O5" s="11">
        <f t="shared" si="0"/>
        <v>15.6</v>
      </c>
      <c r="P5" s="10">
        <v>847</v>
      </c>
      <c r="Q5" s="10">
        <v>1100</v>
      </c>
      <c r="R5" s="11">
        <f t="shared" si="1"/>
        <v>15.4</v>
      </c>
      <c r="S5" s="10" t="s">
        <v>29</v>
      </c>
      <c r="T5" s="10" t="s">
        <v>29</v>
      </c>
      <c r="U5" s="11">
        <v>0</v>
      </c>
      <c r="V5" s="10">
        <v>3038</v>
      </c>
      <c r="W5" s="10">
        <v>3950</v>
      </c>
      <c r="X5" s="11">
        <v>30.7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0">
        <f t="shared" si="2"/>
        <v>126.7</v>
      </c>
      <c r="AO5" s="14" t="s">
        <v>113</v>
      </c>
      <c r="AP5" s="15" t="s">
        <v>114</v>
      </c>
    </row>
    <row r="6" spans="1:43" customFormat="1" ht="63" x14ac:dyDescent="0.25">
      <c r="A6" s="37">
        <v>3</v>
      </c>
      <c r="B6" s="37">
        <v>3</v>
      </c>
      <c r="C6" s="37">
        <v>21</v>
      </c>
      <c r="D6" s="3" t="s">
        <v>23</v>
      </c>
      <c r="E6" s="4">
        <v>376136</v>
      </c>
      <c r="F6" s="5" t="s">
        <v>125</v>
      </c>
      <c r="G6" s="5" t="s">
        <v>126</v>
      </c>
      <c r="H6" s="38">
        <v>35432</v>
      </c>
      <c r="I6" s="6" t="s">
        <v>127</v>
      </c>
      <c r="J6" s="7" t="s">
        <v>27</v>
      </c>
      <c r="K6" s="8" t="s">
        <v>28</v>
      </c>
      <c r="L6" s="9">
        <v>61</v>
      </c>
      <c r="M6" s="10">
        <v>868</v>
      </c>
      <c r="N6" s="10">
        <v>1050</v>
      </c>
      <c r="O6" s="11">
        <f t="shared" si="0"/>
        <v>16.533333333333335</v>
      </c>
      <c r="P6" s="10">
        <v>844</v>
      </c>
      <c r="Q6" s="10">
        <v>1100</v>
      </c>
      <c r="R6" s="11">
        <f t="shared" si="1"/>
        <v>15.345454545454546</v>
      </c>
      <c r="S6" s="10" t="s">
        <v>29</v>
      </c>
      <c r="T6" s="10" t="s">
        <v>29</v>
      </c>
      <c r="U6" s="11">
        <v>0</v>
      </c>
      <c r="V6" s="10">
        <v>3751</v>
      </c>
      <c r="W6" s="10">
        <v>4450</v>
      </c>
      <c r="X6" s="11">
        <v>33.700000000000003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0">
        <f t="shared" si="2"/>
        <v>126.57878787878788</v>
      </c>
      <c r="AO6" s="14" t="s">
        <v>128</v>
      </c>
      <c r="AP6" s="15" t="s">
        <v>129</v>
      </c>
      <c r="AQ6" t="s">
        <v>391</v>
      </c>
    </row>
    <row r="7" spans="1:43" customFormat="1" ht="47.25" x14ac:dyDescent="0.25">
      <c r="A7" s="37">
        <v>4</v>
      </c>
      <c r="B7" s="37">
        <v>4</v>
      </c>
      <c r="C7" s="37">
        <v>1</v>
      </c>
      <c r="D7" s="3" t="s">
        <v>23</v>
      </c>
      <c r="E7" s="4">
        <v>376167</v>
      </c>
      <c r="F7" s="5" t="s">
        <v>24</v>
      </c>
      <c r="G7" s="5" t="s">
        <v>25</v>
      </c>
      <c r="H7" s="38">
        <v>35797</v>
      </c>
      <c r="I7" s="6" t="s">
        <v>26</v>
      </c>
      <c r="J7" s="7" t="s">
        <v>27</v>
      </c>
      <c r="K7" s="8" t="s">
        <v>28</v>
      </c>
      <c r="L7" s="9">
        <v>61</v>
      </c>
      <c r="M7" s="10">
        <v>931</v>
      </c>
      <c r="N7" s="10">
        <v>1100</v>
      </c>
      <c r="O7" s="11">
        <f t="shared" si="0"/>
        <v>16.927272727272726</v>
      </c>
      <c r="P7" s="10">
        <v>858</v>
      </c>
      <c r="Q7" s="10">
        <v>1100</v>
      </c>
      <c r="R7" s="11">
        <f t="shared" si="1"/>
        <v>15.6</v>
      </c>
      <c r="S7" s="10" t="s">
        <v>29</v>
      </c>
      <c r="T7" s="10" t="s">
        <v>29</v>
      </c>
      <c r="U7" s="11">
        <v>0</v>
      </c>
      <c r="V7" s="10">
        <v>3006</v>
      </c>
      <c r="W7" s="10">
        <v>3950</v>
      </c>
      <c r="X7" s="11">
        <f>V7*40/W7</f>
        <v>30.440506329113923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0">
        <f t="shared" si="2"/>
        <v>123.96777905638663</v>
      </c>
      <c r="AO7" s="14" t="s">
        <v>30</v>
      </c>
      <c r="AP7" s="15" t="s">
        <v>31</v>
      </c>
      <c r="AQ7" t="s">
        <v>391</v>
      </c>
    </row>
    <row r="8" spans="1:43" customFormat="1" ht="47.25" x14ac:dyDescent="0.25">
      <c r="A8" s="37">
        <v>5</v>
      </c>
      <c r="B8" s="37">
        <v>5</v>
      </c>
      <c r="C8" s="37">
        <v>22</v>
      </c>
      <c r="D8" s="3" t="s">
        <v>23</v>
      </c>
      <c r="E8" s="4">
        <v>376214</v>
      </c>
      <c r="F8" s="5" t="s">
        <v>130</v>
      </c>
      <c r="G8" s="5" t="s">
        <v>131</v>
      </c>
      <c r="H8" s="38">
        <v>35477</v>
      </c>
      <c r="I8" s="6" t="s">
        <v>132</v>
      </c>
      <c r="J8" s="7" t="s">
        <v>27</v>
      </c>
      <c r="K8" s="8" t="s">
        <v>28</v>
      </c>
      <c r="L8" s="9">
        <v>63</v>
      </c>
      <c r="M8" s="10">
        <v>821</v>
      </c>
      <c r="N8" s="10">
        <v>1100</v>
      </c>
      <c r="O8" s="11">
        <f t="shared" si="0"/>
        <v>14.927272727272728</v>
      </c>
      <c r="P8" s="10">
        <v>781</v>
      </c>
      <c r="Q8" s="10">
        <v>1100</v>
      </c>
      <c r="R8" s="11">
        <f t="shared" si="1"/>
        <v>14.2</v>
      </c>
      <c r="S8" s="10" t="s">
        <v>29</v>
      </c>
      <c r="T8" s="10" t="s">
        <v>29</v>
      </c>
      <c r="U8" s="11">
        <v>0</v>
      </c>
      <c r="V8" s="10">
        <v>3217</v>
      </c>
      <c r="W8" s="10">
        <v>4150</v>
      </c>
      <c r="X8" s="11">
        <v>31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0">
        <f t="shared" si="2"/>
        <v>123.12727272727273</v>
      </c>
      <c r="AO8" s="14" t="s">
        <v>133</v>
      </c>
      <c r="AP8" s="15" t="s">
        <v>134</v>
      </c>
    </row>
    <row r="9" spans="1:43" customFormat="1" ht="63" x14ac:dyDescent="0.25">
      <c r="A9" s="37">
        <v>6</v>
      </c>
      <c r="B9" s="37">
        <v>6</v>
      </c>
      <c r="C9" s="37">
        <v>2</v>
      </c>
      <c r="D9" s="3" t="s">
        <v>23</v>
      </c>
      <c r="E9" s="4">
        <v>375953</v>
      </c>
      <c r="F9" s="5" t="s">
        <v>32</v>
      </c>
      <c r="G9" s="5" t="s">
        <v>33</v>
      </c>
      <c r="H9" s="38">
        <v>34778</v>
      </c>
      <c r="I9" s="6" t="s">
        <v>34</v>
      </c>
      <c r="J9" s="7" t="s">
        <v>27</v>
      </c>
      <c r="K9" s="8" t="s">
        <v>28</v>
      </c>
      <c r="L9" s="9">
        <v>65</v>
      </c>
      <c r="M9" s="10">
        <v>707</v>
      </c>
      <c r="N9" s="10">
        <v>1050</v>
      </c>
      <c r="O9" s="11">
        <f t="shared" si="0"/>
        <v>13.466666666666667</v>
      </c>
      <c r="P9" s="10">
        <v>719</v>
      </c>
      <c r="Q9" s="10">
        <v>1100</v>
      </c>
      <c r="R9" s="11">
        <f t="shared" si="1"/>
        <v>13.072727272727272</v>
      </c>
      <c r="S9" s="10" t="s">
        <v>29</v>
      </c>
      <c r="T9" s="10" t="s">
        <v>29</v>
      </c>
      <c r="U9" s="11">
        <v>0</v>
      </c>
      <c r="V9" s="10">
        <v>3292</v>
      </c>
      <c r="W9" s="10">
        <v>4450</v>
      </c>
      <c r="X9" s="11">
        <f>V9*40/W9</f>
        <v>29.591011235955055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0">
        <f t="shared" si="2"/>
        <v>121.130405175349</v>
      </c>
      <c r="AO9" s="14" t="s">
        <v>35</v>
      </c>
      <c r="AP9" s="15" t="s">
        <v>36</v>
      </c>
    </row>
    <row r="10" spans="1:43" customFormat="1" ht="78.75" x14ac:dyDescent="0.25">
      <c r="A10" s="37">
        <v>7</v>
      </c>
      <c r="B10" s="37">
        <v>7</v>
      </c>
      <c r="C10" s="37">
        <v>59</v>
      </c>
      <c r="D10" s="3" t="s">
        <v>23</v>
      </c>
      <c r="E10" s="4">
        <v>375271</v>
      </c>
      <c r="F10" s="5" t="s">
        <v>308</v>
      </c>
      <c r="G10" s="5" t="s">
        <v>309</v>
      </c>
      <c r="H10" s="38">
        <v>32183</v>
      </c>
      <c r="I10" s="6" t="s">
        <v>310</v>
      </c>
      <c r="J10" s="7" t="s">
        <v>27</v>
      </c>
      <c r="K10" s="8" t="s">
        <v>28</v>
      </c>
      <c r="L10" s="9">
        <v>50</v>
      </c>
      <c r="M10" s="10">
        <v>663</v>
      </c>
      <c r="N10" s="10">
        <v>1050</v>
      </c>
      <c r="O10" s="11">
        <f t="shared" si="0"/>
        <v>12.628571428571428</v>
      </c>
      <c r="P10" s="10">
        <v>2272</v>
      </c>
      <c r="Q10" s="10">
        <v>3350</v>
      </c>
      <c r="R10" s="11">
        <v>13.5</v>
      </c>
      <c r="S10" s="10" t="s">
        <v>29</v>
      </c>
      <c r="T10" s="10" t="s">
        <v>29</v>
      </c>
      <c r="U10" s="11">
        <v>0</v>
      </c>
      <c r="V10" s="10">
        <v>3336</v>
      </c>
      <c r="W10" s="10">
        <v>4250</v>
      </c>
      <c r="X10" s="11">
        <v>31.3</v>
      </c>
      <c r="Y10" s="10" t="s">
        <v>29</v>
      </c>
      <c r="Z10" s="10" t="s">
        <v>29</v>
      </c>
      <c r="AA10" s="12">
        <v>0</v>
      </c>
      <c r="AB10" s="10">
        <v>722</v>
      </c>
      <c r="AC10" s="10">
        <v>1100</v>
      </c>
      <c r="AD10" s="11">
        <f>AB10*5/AC10</f>
        <v>3.2818181818181817</v>
      </c>
      <c r="AE10" s="10">
        <v>825</v>
      </c>
      <c r="AF10" s="10">
        <v>1200</v>
      </c>
      <c r="AG10" s="13">
        <f>AE10*5/AF10</f>
        <v>3.4375</v>
      </c>
      <c r="AH10" s="10">
        <v>652</v>
      </c>
      <c r="AI10" s="10">
        <v>800</v>
      </c>
      <c r="AJ10" s="13">
        <f>AH10*5/AI10</f>
        <v>4.0750000000000002</v>
      </c>
      <c r="AK10" s="10" t="s">
        <v>29</v>
      </c>
      <c r="AL10" s="10" t="s">
        <v>29</v>
      </c>
      <c r="AM10" s="13">
        <v>0</v>
      </c>
      <c r="AN10" s="40">
        <f t="shared" si="2"/>
        <v>118.22288961038961</v>
      </c>
      <c r="AO10" s="14" t="s">
        <v>311</v>
      </c>
      <c r="AP10" s="15" t="s">
        <v>312</v>
      </c>
    </row>
    <row r="11" spans="1:43" customFormat="1" ht="63" x14ac:dyDescent="0.25">
      <c r="A11" s="37">
        <v>8</v>
      </c>
      <c r="B11" s="37">
        <v>8</v>
      </c>
      <c r="C11" s="37">
        <v>38</v>
      </c>
      <c r="D11" s="3" t="s">
        <v>23</v>
      </c>
      <c r="E11" s="4">
        <v>375672</v>
      </c>
      <c r="F11" s="5" t="s">
        <v>209</v>
      </c>
      <c r="G11" s="5" t="s">
        <v>210</v>
      </c>
      <c r="H11" s="38">
        <v>33562</v>
      </c>
      <c r="I11" s="6" t="s">
        <v>211</v>
      </c>
      <c r="J11" s="7" t="s">
        <v>27</v>
      </c>
      <c r="K11" s="8" t="s">
        <v>28</v>
      </c>
      <c r="L11" s="9">
        <v>56</v>
      </c>
      <c r="M11" s="10">
        <v>620</v>
      </c>
      <c r="N11" s="10">
        <v>900</v>
      </c>
      <c r="O11" s="11">
        <f t="shared" si="0"/>
        <v>13.777777777777779</v>
      </c>
      <c r="P11" s="10">
        <v>679</v>
      </c>
      <c r="Q11" s="10">
        <v>1100</v>
      </c>
      <c r="R11" s="11">
        <f t="shared" ref="R11:R37" si="3">P11*20/Q11</f>
        <v>12.345454545454546</v>
      </c>
      <c r="S11" s="10" t="s">
        <v>29</v>
      </c>
      <c r="T11" s="10" t="s">
        <v>29</v>
      </c>
      <c r="U11" s="11">
        <v>0</v>
      </c>
      <c r="V11" s="10">
        <v>3262</v>
      </c>
      <c r="W11" s="10">
        <v>4100</v>
      </c>
      <c r="X11" s="11">
        <v>31.8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>
        <v>76.400000000000006</v>
      </c>
      <c r="AI11" s="10">
        <v>100</v>
      </c>
      <c r="AJ11" s="13">
        <v>3.8</v>
      </c>
      <c r="AK11" s="10" t="s">
        <v>29</v>
      </c>
      <c r="AL11" s="10" t="s">
        <v>29</v>
      </c>
      <c r="AM11" s="13">
        <v>0</v>
      </c>
      <c r="AN11" s="40">
        <f t="shared" si="2"/>
        <v>117.72323232323231</v>
      </c>
      <c r="AO11" s="14" t="s">
        <v>212</v>
      </c>
      <c r="AP11" s="15" t="s">
        <v>213</v>
      </c>
    </row>
    <row r="12" spans="1:43" customFormat="1" ht="63" x14ac:dyDescent="0.25">
      <c r="A12" s="37">
        <v>9</v>
      </c>
      <c r="B12" s="37">
        <v>9</v>
      </c>
      <c r="C12" s="37">
        <v>35</v>
      </c>
      <c r="D12" s="3" t="s">
        <v>23</v>
      </c>
      <c r="E12" s="4">
        <v>376138</v>
      </c>
      <c r="F12" s="5" t="s">
        <v>194</v>
      </c>
      <c r="G12" s="5" t="s">
        <v>195</v>
      </c>
      <c r="H12" s="38">
        <v>35165</v>
      </c>
      <c r="I12" s="6" t="s">
        <v>196</v>
      </c>
      <c r="J12" s="7" t="s">
        <v>27</v>
      </c>
      <c r="K12" s="8" t="s">
        <v>28</v>
      </c>
      <c r="L12" s="9">
        <v>54</v>
      </c>
      <c r="M12" s="10">
        <v>897</v>
      </c>
      <c r="N12" s="10">
        <v>1100</v>
      </c>
      <c r="O12" s="11">
        <f t="shared" si="0"/>
        <v>16.309090909090909</v>
      </c>
      <c r="P12" s="10">
        <v>776</v>
      </c>
      <c r="Q12" s="10">
        <v>1100</v>
      </c>
      <c r="R12" s="11">
        <f t="shared" si="3"/>
        <v>14.109090909090909</v>
      </c>
      <c r="S12" s="10" t="s">
        <v>29</v>
      </c>
      <c r="T12" s="10" t="s">
        <v>29</v>
      </c>
      <c r="U12" s="11">
        <v>0</v>
      </c>
      <c r="V12" s="10">
        <v>3306</v>
      </c>
      <c r="W12" s="10">
        <v>4000</v>
      </c>
      <c r="X12" s="11">
        <v>33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0">
        <f t="shared" si="2"/>
        <v>117.41818181818182</v>
      </c>
      <c r="AO12" s="14" t="s">
        <v>197</v>
      </c>
      <c r="AP12" s="15" t="s">
        <v>198</v>
      </c>
    </row>
    <row r="13" spans="1:43" customFormat="1" ht="47.25" x14ac:dyDescent="0.25">
      <c r="A13" s="37">
        <v>10</v>
      </c>
      <c r="B13" s="37"/>
      <c r="C13" s="37"/>
      <c r="D13" s="3" t="s">
        <v>23</v>
      </c>
      <c r="E13" s="4">
        <v>375896</v>
      </c>
      <c r="F13" s="5" t="s">
        <v>386</v>
      </c>
      <c r="G13" s="5" t="s">
        <v>387</v>
      </c>
      <c r="H13" s="38">
        <v>35461</v>
      </c>
      <c r="I13" s="6" t="s">
        <v>388</v>
      </c>
      <c r="J13" s="7" t="s">
        <v>27</v>
      </c>
      <c r="K13" s="8" t="s">
        <v>28</v>
      </c>
      <c r="L13" s="9">
        <v>52</v>
      </c>
      <c r="M13" s="10">
        <v>869</v>
      </c>
      <c r="N13" s="10">
        <v>1050</v>
      </c>
      <c r="O13" s="11">
        <f t="shared" si="0"/>
        <v>16.552380952380954</v>
      </c>
      <c r="P13" s="10">
        <v>854</v>
      </c>
      <c r="Q13" s="10">
        <v>1100</v>
      </c>
      <c r="R13" s="11">
        <f t="shared" si="3"/>
        <v>15.527272727272727</v>
      </c>
      <c r="S13" s="10" t="s">
        <v>29</v>
      </c>
      <c r="T13" s="10" t="s">
        <v>29</v>
      </c>
      <c r="U13" s="11">
        <v>0</v>
      </c>
      <c r="V13" s="10">
        <v>3537</v>
      </c>
      <c r="W13" s="10">
        <v>4300</v>
      </c>
      <c r="X13" s="11">
        <v>32.9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40">
        <f t="shared" si="2"/>
        <v>116.97965367965369</v>
      </c>
      <c r="AO13" s="14" t="s">
        <v>94</v>
      </c>
      <c r="AP13" s="15" t="s">
        <v>389</v>
      </c>
      <c r="AQ13" s="39" t="s">
        <v>390</v>
      </c>
    </row>
    <row r="14" spans="1:43" customFormat="1" ht="78.75" x14ac:dyDescent="0.25">
      <c r="A14" s="37">
        <v>11</v>
      </c>
      <c r="B14" s="37">
        <v>10</v>
      </c>
      <c r="C14" s="37">
        <v>23</v>
      </c>
      <c r="D14" s="3" t="s">
        <v>23</v>
      </c>
      <c r="E14" s="4">
        <v>375713</v>
      </c>
      <c r="F14" s="5" t="s">
        <v>135</v>
      </c>
      <c r="G14" s="5" t="s">
        <v>136</v>
      </c>
      <c r="H14" s="38">
        <v>32944</v>
      </c>
      <c r="I14" s="6" t="s">
        <v>137</v>
      </c>
      <c r="J14" s="7" t="s">
        <v>27</v>
      </c>
      <c r="K14" s="8" t="s">
        <v>28</v>
      </c>
      <c r="L14" s="9">
        <v>56</v>
      </c>
      <c r="M14" s="10">
        <v>720</v>
      </c>
      <c r="N14" s="10">
        <v>900</v>
      </c>
      <c r="O14" s="11">
        <f t="shared" si="0"/>
        <v>16</v>
      </c>
      <c r="P14" s="10">
        <v>728</v>
      </c>
      <c r="Q14" s="10">
        <v>1100</v>
      </c>
      <c r="R14" s="11">
        <f t="shared" si="3"/>
        <v>13.236363636363636</v>
      </c>
      <c r="S14" s="10" t="s">
        <v>29</v>
      </c>
      <c r="T14" s="10" t="s">
        <v>29</v>
      </c>
      <c r="U14" s="11">
        <v>0</v>
      </c>
      <c r="V14" s="10">
        <v>2898</v>
      </c>
      <c r="W14" s="10">
        <v>4250</v>
      </c>
      <c r="X14" s="11">
        <v>27.2</v>
      </c>
      <c r="Y14" s="10" t="s">
        <v>29</v>
      </c>
      <c r="Z14" s="10" t="s">
        <v>29</v>
      </c>
      <c r="AA14" s="12">
        <v>0</v>
      </c>
      <c r="AB14" s="10">
        <v>635</v>
      </c>
      <c r="AC14" s="10">
        <v>900</v>
      </c>
      <c r="AD14" s="11">
        <f>AB14*5/AC14</f>
        <v>3.5277777777777777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40">
        <f t="shared" si="2"/>
        <v>115.96414141414141</v>
      </c>
      <c r="AO14" s="14" t="s">
        <v>138</v>
      </c>
      <c r="AP14" s="15" t="s">
        <v>139</v>
      </c>
    </row>
    <row r="15" spans="1:43" customFormat="1" ht="47.25" x14ac:dyDescent="0.25">
      <c r="A15" s="37">
        <v>12</v>
      </c>
      <c r="B15" s="37">
        <v>11</v>
      </c>
      <c r="C15" s="37">
        <v>3</v>
      </c>
      <c r="D15" s="3" t="s">
        <v>23</v>
      </c>
      <c r="E15" s="4">
        <v>375401</v>
      </c>
      <c r="F15" s="5" t="s">
        <v>37</v>
      </c>
      <c r="G15" s="5" t="s">
        <v>38</v>
      </c>
      <c r="H15" s="38">
        <v>35177</v>
      </c>
      <c r="I15" s="6" t="s">
        <v>39</v>
      </c>
      <c r="J15" s="7" t="s">
        <v>27</v>
      </c>
      <c r="K15" s="8" t="s">
        <v>28</v>
      </c>
      <c r="L15" s="9">
        <v>59</v>
      </c>
      <c r="M15" s="10">
        <v>730</v>
      </c>
      <c r="N15" s="10">
        <v>1050</v>
      </c>
      <c r="O15" s="11">
        <f t="shared" si="0"/>
        <v>13.904761904761905</v>
      </c>
      <c r="P15" s="10">
        <v>2754</v>
      </c>
      <c r="Q15" s="10">
        <v>3550</v>
      </c>
      <c r="R15" s="11">
        <f t="shared" si="3"/>
        <v>15.51549295774648</v>
      </c>
      <c r="S15" s="10" t="s">
        <v>29</v>
      </c>
      <c r="T15" s="10" t="s">
        <v>29</v>
      </c>
      <c r="U15" s="11">
        <v>0</v>
      </c>
      <c r="V15" s="10">
        <v>3251</v>
      </c>
      <c r="W15" s="10">
        <v>4750</v>
      </c>
      <c r="X15" s="11">
        <f>V15*40/W15</f>
        <v>27.376842105263158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0">
        <f t="shared" si="2"/>
        <v>115.79709696777152</v>
      </c>
      <c r="AO15" s="14" t="s">
        <v>40</v>
      </c>
      <c r="AP15" s="15" t="s">
        <v>41</v>
      </c>
    </row>
    <row r="16" spans="1:43" customFormat="1" ht="63" x14ac:dyDescent="0.25">
      <c r="A16" s="37">
        <v>13</v>
      </c>
      <c r="B16" s="37">
        <v>33</v>
      </c>
      <c r="C16" s="37">
        <v>17</v>
      </c>
      <c r="D16" s="3" t="s">
        <v>23</v>
      </c>
      <c r="E16" s="4">
        <v>375307</v>
      </c>
      <c r="F16" s="5" t="s">
        <v>106</v>
      </c>
      <c r="G16" s="5" t="s">
        <v>107</v>
      </c>
      <c r="H16" s="38">
        <v>32704</v>
      </c>
      <c r="I16" s="6" t="s">
        <v>108</v>
      </c>
      <c r="J16" s="7" t="s">
        <v>27</v>
      </c>
      <c r="K16" s="8" t="s">
        <v>28</v>
      </c>
      <c r="L16" s="9">
        <v>52</v>
      </c>
      <c r="M16" s="10">
        <v>746</v>
      </c>
      <c r="N16" s="10">
        <v>1050</v>
      </c>
      <c r="O16" s="11">
        <f t="shared" si="0"/>
        <v>14.209523809523809</v>
      </c>
      <c r="P16" s="10">
        <v>849</v>
      </c>
      <c r="Q16" s="10">
        <v>1100</v>
      </c>
      <c r="R16" s="11">
        <f t="shared" si="3"/>
        <v>15.436363636363636</v>
      </c>
      <c r="S16" s="10" t="s">
        <v>29</v>
      </c>
      <c r="T16" s="10" t="s">
        <v>29</v>
      </c>
      <c r="U16" s="11">
        <v>0</v>
      </c>
      <c r="V16" s="10">
        <v>74.510000000000005</v>
      </c>
      <c r="W16" s="10">
        <v>100</v>
      </c>
      <c r="X16" s="11">
        <v>29.8</v>
      </c>
      <c r="Y16" s="10"/>
      <c r="Z16" s="10"/>
      <c r="AA16" s="12"/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>
        <v>79</v>
      </c>
      <c r="AI16" s="10">
        <v>100</v>
      </c>
      <c r="AJ16" s="13">
        <v>3.9</v>
      </c>
      <c r="AK16" s="10" t="s">
        <v>29</v>
      </c>
      <c r="AL16" s="10" t="s">
        <v>29</v>
      </c>
      <c r="AM16" s="13">
        <v>0</v>
      </c>
      <c r="AN16" s="40">
        <f t="shared" si="2"/>
        <v>115.34588744588744</v>
      </c>
      <c r="AO16" s="14" t="s">
        <v>109</v>
      </c>
      <c r="AP16" s="15" t="s">
        <v>110</v>
      </c>
    </row>
    <row r="17" spans="1:42" customFormat="1" ht="47.25" x14ac:dyDescent="0.25">
      <c r="A17" s="37">
        <v>14</v>
      </c>
      <c r="B17" s="37">
        <v>12</v>
      </c>
      <c r="C17" s="37">
        <v>14</v>
      </c>
      <c r="D17" s="3" t="s">
        <v>23</v>
      </c>
      <c r="E17" s="4">
        <v>375952</v>
      </c>
      <c r="F17" s="5" t="s">
        <v>67</v>
      </c>
      <c r="G17" s="5" t="s">
        <v>92</v>
      </c>
      <c r="H17" s="38">
        <v>34919</v>
      </c>
      <c r="I17" s="6" t="s">
        <v>93</v>
      </c>
      <c r="J17" s="7" t="s">
        <v>27</v>
      </c>
      <c r="K17" s="8" t="s">
        <v>28</v>
      </c>
      <c r="L17" s="9">
        <v>56</v>
      </c>
      <c r="M17" s="10">
        <v>665</v>
      </c>
      <c r="N17" s="10">
        <v>1050</v>
      </c>
      <c r="O17" s="11">
        <f t="shared" si="0"/>
        <v>12.666666666666666</v>
      </c>
      <c r="P17" s="10">
        <v>645</v>
      </c>
      <c r="Q17" s="10">
        <v>1100</v>
      </c>
      <c r="R17" s="11">
        <f t="shared" si="3"/>
        <v>11.727272727272727</v>
      </c>
      <c r="S17" s="10" t="s">
        <v>29</v>
      </c>
      <c r="T17" s="10" t="s">
        <v>29</v>
      </c>
      <c r="U17" s="11">
        <v>0</v>
      </c>
      <c r="V17" s="10">
        <v>3368</v>
      </c>
      <c r="W17" s="10">
        <v>4300</v>
      </c>
      <c r="X17" s="11">
        <v>31.3</v>
      </c>
      <c r="Y17" s="10"/>
      <c r="Z17" s="10"/>
      <c r="AA17" s="12"/>
      <c r="AB17" s="10">
        <v>1284</v>
      </c>
      <c r="AC17" s="10">
        <v>1800</v>
      </c>
      <c r="AD17" s="11">
        <f>AB17*5/AC17</f>
        <v>3.5666666666666669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0">
        <f t="shared" si="2"/>
        <v>115.26060606060607</v>
      </c>
      <c r="AO17" s="14" t="s">
        <v>94</v>
      </c>
      <c r="AP17" s="15" t="s">
        <v>95</v>
      </c>
    </row>
    <row r="18" spans="1:42" customFormat="1" ht="47.25" x14ac:dyDescent="0.25">
      <c r="A18" s="37">
        <v>15</v>
      </c>
      <c r="B18" s="37">
        <v>13</v>
      </c>
      <c r="C18" s="37">
        <v>4</v>
      </c>
      <c r="D18" s="3" t="s">
        <v>23</v>
      </c>
      <c r="E18" s="4">
        <v>376085</v>
      </c>
      <c r="F18" s="5" t="s">
        <v>42</v>
      </c>
      <c r="G18" s="5" t="s">
        <v>43</v>
      </c>
      <c r="H18" s="38">
        <v>34823</v>
      </c>
      <c r="I18" s="6" t="s">
        <v>44</v>
      </c>
      <c r="J18" s="7" t="s">
        <v>27</v>
      </c>
      <c r="K18" s="8" t="s">
        <v>28</v>
      </c>
      <c r="L18" s="9">
        <v>52</v>
      </c>
      <c r="M18" s="10">
        <v>807</v>
      </c>
      <c r="N18" s="10">
        <v>1050</v>
      </c>
      <c r="O18" s="11">
        <f t="shared" si="0"/>
        <v>15.371428571428572</v>
      </c>
      <c r="P18" s="10">
        <v>834</v>
      </c>
      <c r="Q18" s="10">
        <v>1100</v>
      </c>
      <c r="R18" s="11">
        <f t="shared" si="3"/>
        <v>15.163636363636364</v>
      </c>
      <c r="S18" s="10" t="s">
        <v>29</v>
      </c>
      <c r="T18" s="10" t="s">
        <v>29</v>
      </c>
      <c r="U18" s="11">
        <v>0</v>
      </c>
      <c r="V18" s="10">
        <v>3593</v>
      </c>
      <c r="W18" s="10">
        <v>4550</v>
      </c>
      <c r="X18" s="11">
        <f>V18*40/W18</f>
        <v>31.586813186813188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0">
        <f t="shared" si="2"/>
        <v>114.12187812187811</v>
      </c>
      <c r="AO18" s="14" t="s">
        <v>45</v>
      </c>
      <c r="AP18" s="15" t="s">
        <v>46</v>
      </c>
    </row>
    <row r="19" spans="1:42" customFormat="1" ht="78.75" x14ac:dyDescent="0.25">
      <c r="A19" s="37">
        <v>16</v>
      </c>
      <c r="B19" s="37">
        <v>14</v>
      </c>
      <c r="C19" s="37">
        <v>31</v>
      </c>
      <c r="D19" s="3" t="s">
        <v>23</v>
      </c>
      <c r="E19" s="4">
        <v>375693</v>
      </c>
      <c r="F19" s="5" t="s">
        <v>174</v>
      </c>
      <c r="G19" s="5" t="s">
        <v>175</v>
      </c>
      <c r="H19" s="38">
        <v>34500</v>
      </c>
      <c r="I19" s="6" t="s">
        <v>176</v>
      </c>
      <c r="J19" s="7" t="s">
        <v>27</v>
      </c>
      <c r="K19" s="8" t="s">
        <v>28</v>
      </c>
      <c r="L19" s="9">
        <v>59</v>
      </c>
      <c r="M19" s="10">
        <v>674</v>
      </c>
      <c r="N19" s="10">
        <v>1050</v>
      </c>
      <c r="O19" s="11">
        <f t="shared" si="0"/>
        <v>12.838095238095239</v>
      </c>
      <c r="P19" s="10">
        <v>754</v>
      </c>
      <c r="Q19" s="10">
        <v>1100</v>
      </c>
      <c r="R19" s="11">
        <f t="shared" si="3"/>
        <v>13.709090909090909</v>
      </c>
      <c r="S19" s="10" t="s">
        <v>29</v>
      </c>
      <c r="T19" s="10" t="s">
        <v>29</v>
      </c>
      <c r="U19" s="11">
        <v>0</v>
      </c>
      <c r="V19" s="10">
        <v>2851</v>
      </c>
      <c r="W19" s="10">
        <v>4100</v>
      </c>
      <c r="X19" s="11">
        <v>27.8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0">
        <f t="shared" si="2"/>
        <v>113.34718614718614</v>
      </c>
      <c r="AO19" s="14" t="s">
        <v>177</v>
      </c>
      <c r="AP19" s="15" t="s">
        <v>178</v>
      </c>
    </row>
    <row r="20" spans="1:42" customFormat="1" ht="47.25" x14ac:dyDescent="0.25">
      <c r="A20" s="37">
        <v>17</v>
      </c>
      <c r="B20" s="37">
        <v>15</v>
      </c>
      <c r="C20" s="37">
        <v>29</v>
      </c>
      <c r="D20" s="3" t="s">
        <v>23</v>
      </c>
      <c r="E20" s="4">
        <v>376064</v>
      </c>
      <c r="F20" s="5" t="s">
        <v>164</v>
      </c>
      <c r="G20" s="5" t="s">
        <v>165</v>
      </c>
      <c r="H20" s="38">
        <v>35084</v>
      </c>
      <c r="I20" s="6" t="s">
        <v>166</v>
      </c>
      <c r="J20" s="7" t="s">
        <v>27</v>
      </c>
      <c r="K20" s="8" t="s">
        <v>28</v>
      </c>
      <c r="L20" s="9">
        <v>52</v>
      </c>
      <c r="M20" s="10">
        <v>894</v>
      </c>
      <c r="N20" s="10">
        <v>1050</v>
      </c>
      <c r="O20" s="11">
        <f t="shared" si="0"/>
        <v>17.028571428571428</v>
      </c>
      <c r="P20" s="10">
        <v>912</v>
      </c>
      <c r="Q20" s="10">
        <v>1100</v>
      </c>
      <c r="R20" s="11">
        <f t="shared" si="3"/>
        <v>16.581818181818182</v>
      </c>
      <c r="S20" s="10" t="s">
        <v>29</v>
      </c>
      <c r="T20" s="10" t="s">
        <v>29</v>
      </c>
      <c r="U20" s="11">
        <v>0</v>
      </c>
      <c r="V20" s="10">
        <v>5545</v>
      </c>
      <c r="W20" s="10">
        <v>8300</v>
      </c>
      <c r="X20" s="11">
        <v>26.7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0">
        <f t="shared" si="2"/>
        <v>112.31038961038961</v>
      </c>
      <c r="AO20" s="14" t="s">
        <v>167</v>
      </c>
      <c r="AP20" s="15" t="s">
        <v>168</v>
      </c>
    </row>
    <row r="21" spans="1:42" customFormat="1" ht="47.25" x14ac:dyDescent="0.25">
      <c r="A21" s="37">
        <v>18</v>
      </c>
      <c r="B21" s="37">
        <v>16</v>
      </c>
      <c r="C21" s="37">
        <v>5</v>
      </c>
      <c r="D21" s="3" t="s">
        <v>23</v>
      </c>
      <c r="E21" s="4">
        <v>376017</v>
      </c>
      <c r="F21" s="5" t="s">
        <v>47</v>
      </c>
      <c r="G21" s="5" t="s">
        <v>48</v>
      </c>
      <c r="H21" s="38">
        <v>33368</v>
      </c>
      <c r="I21" s="6" t="s">
        <v>49</v>
      </c>
      <c r="J21" s="7" t="s">
        <v>27</v>
      </c>
      <c r="K21" s="8" t="s">
        <v>28</v>
      </c>
      <c r="L21" s="9">
        <v>56</v>
      </c>
      <c r="M21" s="10">
        <v>677</v>
      </c>
      <c r="N21" s="10">
        <v>1050</v>
      </c>
      <c r="O21" s="11">
        <f t="shared" si="0"/>
        <v>12.895238095238096</v>
      </c>
      <c r="P21" s="10">
        <v>562</v>
      </c>
      <c r="Q21" s="10">
        <v>1100</v>
      </c>
      <c r="R21" s="11">
        <f t="shared" si="3"/>
        <v>10.218181818181819</v>
      </c>
      <c r="S21" s="10" t="s">
        <v>29</v>
      </c>
      <c r="T21" s="10" t="s">
        <v>29</v>
      </c>
      <c r="U21" s="11">
        <v>0</v>
      </c>
      <c r="V21" s="10">
        <v>2937</v>
      </c>
      <c r="W21" s="10">
        <v>4100</v>
      </c>
      <c r="X21" s="11">
        <f>V21*40/W21</f>
        <v>28.653658536585365</v>
      </c>
      <c r="Y21" s="10" t="s">
        <v>29</v>
      </c>
      <c r="Z21" s="10" t="s">
        <v>29</v>
      </c>
      <c r="AA21" s="12">
        <v>0</v>
      </c>
      <c r="AB21" s="10">
        <v>1354</v>
      </c>
      <c r="AC21" s="10">
        <v>1800</v>
      </c>
      <c r="AD21" s="11">
        <f>AB21*5/AC21</f>
        <v>3.7611111111111111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0">
        <f t="shared" si="2"/>
        <v>111.52818956111639</v>
      </c>
      <c r="AO21" s="14" t="s">
        <v>50</v>
      </c>
      <c r="AP21" s="15" t="s">
        <v>51</v>
      </c>
    </row>
    <row r="22" spans="1:42" customFormat="1" ht="47.25" x14ac:dyDescent="0.25">
      <c r="A22" s="37">
        <v>19</v>
      </c>
      <c r="B22" s="37">
        <v>17</v>
      </c>
      <c r="C22" s="37">
        <v>49</v>
      </c>
      <c r="D22" s="3" t="s">
        <v>23</v>
      </c>
      <c r="E22" s="4">
        <v>375574</v>
      </c>
      <c r="F22" s="5" t="s">
        <v>264</v>
      </c>
      <c r="G22" s="5" t="s">
        <v>265</v>
      </c>
      <c r="H22" s="38">
        <v>35765</v>
      </c>
      <c r="I22" s="6" t="s">
        <v>266</v>
      </c>
      <c r="J22" s="7" t="s">
        <v>27</v>
      </c>
      <c r="K22" s="8" t="s">
        <v>28</v>
      </c>
      <c r="L22" s="9">
        <v>49</v>
      </c>
      <c r="M22" s="10">
        <v>835</v>
      </c>
      <c r="N22" s="10">
        <v>1050</v>
      </c>
      <c r="O22" s="11">
        <f t="shared" si="0"/>
        <v>15.904761904761905</v>
      </c>
      <c r="P22" s="10">
        <v>683</v>
      </c>
      <c r="Q22" s="10">
        <v>1100</v>
      </c>
      <c r="R22" s="11">
        <f t="shared" si="3"/>
        <v>12.418181818181818</v>
      </c>
      <c r="S22" s="10" t="s">
        <v>29</v>
      </c>
      <c r="T22" s="10" t="s">
        <v>29</v>
      </c>
      <c r="U22" s="11">
        <v>0</v>
      </c>
      <c r="V22" s="10">
        <v>3450</v>
      </c>
      <c r="W22" s="10">
        <v>4100</v>
      </c>
      <c r="X22" s="11">
        <v>33.6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0">
        <f t="shared" si="2"/>
        <v>110.92294372294373</v>
      </c>
      <c r="AO22" s="14" t="s">
        <v>267</v>
      </c>
      <c r="AP22" s="15" t="s">
        <v>268</v>
      </c>
    </row>
    <row r="23" spans="1:42" customFormat="1" ht="47.25" x14ac:dyDescent="0.25">
      <c r="A23" s="37">
        <v>20</v>
      </c>
      <c r="B23" s="37">
        <v>18</v>
      </c>
      <c r="C23" s="37">
        <v>41</v>
      </c>
      <c r="D23" s="3" t="s">
        <v>23</v>
      </c>
      <c r="E23" s="4">
        <v>375712</v>
      </c>
      <c r="F23" s="5" t="s">
        <v>224</v>
      </c>
      <c r="G23" s="5" t="s">
        <v>225</v>
      </c>
      <c r="H23" s="38">
        <v>33639</v>
      </c>
      <c r="I23" s="6" t="s">
        <v>226</v>
      </c>
      <c r="J23" s="7" t="s">
        <v>27</v>
      </c>
      <c r="K23" s="8" t="s">
        <v>28</v>
      </c>
      <c r="L23" s="9">
        <v>50</v>
      </c>
      <c r="M23" s="10">
        <v>724</v>
      </c>
      <c r="N23" s="10">
        <v>900</v>
      </c>
      <c r="O23" s="11">
        <f t="shared" si="0"/>
        <v>16.088888888888889</v>
      </c>
      <c r="P23" s="10">
        <v>825</v>
      </c>
      <c r="Q23" s="10">
        <v>1100</v>
      </c>
      <c r="R23" s="11">
        <f t="shared" si="3"/>
        <v>15</v>
      </c>
      <c r="S23" s="10" t="s">
        <v>29</v>
      </c>
      <c r="T23" s="10" t="s">
        <v>29</v>
      </c>
      <c r="U23" s="11">
        <v>0</v>
      </c>
      <c r="V23" s="10">
        <v>2973</v>
      </c>
      <c r="W23" s="10">
        <v>4000</v>
      </c>
      <c r="X23" s="11">
        <v>29.7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40">
        <f t="shared" si="2"/>
        <v>110.78888888888889</v>
      </c>
      <c r="AO23" s="14" t="s">
        <v>227</v>
      </c>
      <c r="AP23" s="15" t="s">
        <v>228</v>
      </c>
    </row>
    <row r="24" spans="1:42" customFormat="1" ht="47.25" x14ac:dyDescent="0.25">
      <c r="A24" s="37">
        <v>21</v>
      </c>
      <c r="B24" s="37">
        <v>19</v>
      </c>
      <c r="C24" s="37">
        <v>44</v>
      </c>
      <c r="D24" s="3" t="s">
        <v>23</v>
      </c>
      <c r="E24" s="4">
        <v>375222</v>
      </c>
      <c r="F24" s="5" t="s">
        <v>239</v>
      </c>
      <c r="G24" s="5" t="s">
        <v>240</v>
      </c>
      <c r="H24" s="38">
        <v>32934</v>
      </c>
      <c r="I24" s="6" t="s">
        <v>241</v>
      </c>
      <c r="J24" s="7" t="s">
        <v>27</v>
      </c>
      <c r="K24" s="8" t="s">
        <v>28</v>
      </c>
      <c r="L24" s="9">
        <v>49</v>
      </c>
      <c r="M24" s="10">
        <v>720</v>
      </c>
      <c r="N24" s="10">
        <v>1050</v>
      </c>
      <c r="O24" s="11">
        <f t="shared" si="0"/>
        <v>13.714285714285714</v>
      </c>
      <c r="P24" s="10">
        <v>611</v>
      </c>
      <c r="Q24" s="10">
        <v>1100</v>
      </c>
      <c r="R24" s="11">
        <f t="shared" si="3"/>
        <v>11.109090909090909</v>
      </c>
      <c r="S24" s="10" t="s">
        <v>29</v>
      </c>
      <c r="T24" s="10" t="s">
        <v>29</v>
      </c>
      <c r="U24" s="11">
        <v>0</v>
      </c>
      <c r="V24" s="10">
        <v>3142</v>
      </c>
      <c r="W24" s="10">
        <v>4400</v>
      </c>
      <c r="X24" s="11">
        <v>28.5</v>
      </c>
      <c r="Y24" s="10" t="s">
        <v>29</v>
      </c>
      <c r="Z24" s="10" t="s">
        <v>29</v>
      </c>
      <c r="AA24" s="12">
        <v>0</v>
      </c>
      <c r="AB24" s="10">
        <v>636</v>
      </c>
      <c r="AC24" s="10">
        <v>900</v>
      </c>
      <c r="AD24" s="11">
        <f>AB24*5/AC24</f>
        <v>3.5333333333333332</v>
      </c>
      <c r="AE24" s="10">
        <v>819</v>
      </c>
      <c r="AF24" s="10">
        <v>1200</v>
      </c>
      <c r="AG24" s="13">
        <f>AE24*5/AF24</f>
        <v>3.4125000000000001</v>
      </c>
      <c r="AH24" s="10"/>
      <c r="AI24" s="10"/>
      <c r="AJ24" s="13"/>
      <c r="AK24" s="10" t="s">
        <v>29</v>
      </c>
      <c r="AL24" s="10" t="s">
        <v>29</v>
      </c>
      <c r="AM24" s="13">
        <v>0</v>
      </c>
      <c r="AN24" s="40">
        <f t="shared" si="2"/>
        <v>109.26920995670994</v>
      </c>
      <c r="AO24" s="14" t="s">
        <v>242</v>
      </c>
      <c r="AP24" s="15" t="s">
        <v>243</v>
      </c>
    </row>
    <row r="25" spans="1:42" customFormat="1" ht="47.25" x14ac:dyDescent="0.25">
      <c r="A25" s="37">
        <v>22</v>
      </c>
      <c r="B25" s="37">
        <v>20</v>
      </c>
      <c r="C25" s="37">
        <v>6</v>
      </c>
      <c r="D25" s="3" t="s">
        <v>23</v>
      </c>
      <c r="E25" s="4">
        <v>376006</v>
      </c>
      <c r="F25" s="5" t="s">
        <v>52</v>
      </c>
      <c r="G25" s="5" t="s">
        <v>53</v>
      </c>
      <c r="H25" s="38">
        <v>34427</v>
      </c>
      <c r="I25" s="6" t="s">
        <v>54</v>
      </c>
      <c r="J25" s="7" t="s">
        <v>27</v>
      </c>
      <c r="K25" s="8" t="s">
        <v>28</v>
      </c>
      <c r="L25" s="9">
        <v>58</v>
      </c>
      <c r="M25" s="10">
        <v>551</v>
      </c>
      <c r="N25" s="10">
        <v>1050</v>
      </c>
      <c r="O25" s="11">
        <f t="shared" si="0"/>
        <v>10.495238095238095</v>
      </c>
      <c r="P25" s="10">
        <v>551</v>
      </c>
      <c r="Q25" s="10">
        <v>1100</v>
      </c>
      <c r="R25" s="11">
        <f t="shared" si="3"/>
        <v>10.018181818181818</v>
      </c>
      <c r="S25" s="10" t="s">
        <v>29</v>
      </c>
      <c r="T25" s="10" t="s">
        <v>29</v>
      </c>
      <c r="U25" s="11">
        <v>0</v>
      </c>
      <c r="V25" s="10">
        <v>3107</v>
      </c>
      <c r="W25" s="10">
        <v>4100</v>
      </c>
      <c r="X25" s="11">
        <f>V25*40/W25</f>
        <v>30.31219512195122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0">
        <f t="shared" si="2"/>
        <v>108.82561503537113</v>
      </c>
      <c r="AO25" s="14" t="s">
        <v>55</v>
      </c>
      <c r="AP25" s="15" t="s">
        <v>56</v>
      </c>
    </row>
    <row r="26" spans="1:42" customFormat="1" ht="63" x14ac:dyDescent="0.25">
      <c r="A26" s="37">
        <v>23</v>
      </c>
      <c r="B26" s="37">
        <v>21</v>
      </c>
      <c r="C26" s="37">
        <v>7</v>
      </c>
      <c r="D26" s="3" t="s">
        <v>23</v>
      </c>
      <c r="E26" s="4">
        <v>375005</v>
      </c>
      <c r="F26" s="5" t="s">
        <v>57</v>
      </c>
      <c r="G26" s="5" t="s">
        <v>58</v>
      </c>
      <c r="H26" s="38">
        <v>35898</v>
      </c>
      <c r="I26" s="6" t="s">
        <v>59</v>
      </c>
      <c r="J26" s="7" t="s">
        <v>27</v>
      </c>
      <c r="K26" s="8" t="s">
        <v>28</v>
      </c>
      <c r="L26" s="9">
        <v>46</v>
      </c>
      <c r="M26" s="10">
        <v>831</v>
      </c>
      <c r="N26" s="10">
        <v>1100</v>
      </c>
      <c r="O26" s="11">
        <f t="shared" si="0"/>
        <v>15.109090909090909</v>
      </c>
      <c r="P26" s="10">
        <v>702</v>
      </c>
      <c r="Q26" s="10">
        <v>1100</v>
      </c>
      <c r="R26" s="11">
        <f t="shared" si="3"/>
        <v>12.763636363636364</v>
      </c>
      <c r="S26" s="10" t="s">
        <v>29</v>
      </c>
      <c r="T26" s="10" t="s">
        <v>29</v>
      </c>
      <c r="U26" s="11">
        <v>0</v>
      </c>
      <c r="V26" s="10">
        <v>3515</v>
      </c>
      <c r="W26" s="10">
        <v>4050</v>
      </c>
      <c r="X26" s="11">
        <f>V26*40/W26</f>
        <v>34.716049382716051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0">
        <f t="shared" si="2"/>
        <v>108.58877665544333</v>
      </c>
      <c r="AO26" s="14" t="s">
        <v>60</v>
      </c>
      <c r="AP26" s="15" t="s">
        <v>61</v>
      </c>
    </row>
    <row r="27" spans="1:42" customFormat="1" ht="63" x14ac:dyDescent="0.25">
      <c r="A27" s="37">
        <v>24</v>
      </c>
      <c r="B27" s="37">
        <v>22</v>
      </c>
      <c r="C27" s="37">
        <v>40</v>
      </c>
      <c r="D27" s="3" t="s">
        <v>23</v>
      </c>
      <c r="E27" s="4">
        <v>375495</v>
      </c>
      <c r="F27" s="5" t="s">
        <v>219</v>
      </c>
      <c r="G27" s="5" t="s">
        <v>220</v>
      </c>
      <c r="H27" s="38">
        <v>34033</v>
      </c>
      <c r="I27" s="6" t="s">
        <v>221</v>
      </c>
      <c r="J27" s="7" t="s">
        <v>27</v>
      </c>
      <c r="K27" s="8" t="s">
        <v>28</v>
      </c>
      <c r="L27" s="9">
        <v>59</v>
      </c>
      <c r="M27" s="10">
        <v>639</v>
      </c>
      <c r="N27" s="10">
        <v>1050</v>
      </c>
      <c r="O27" s="11">
        <f t="shared" si="0"/>
        <v>12.171428571428571</v>
      </c>
      <c r="P27" s="10">
        <v>562</v>
      </c>
      <c r="Q27" s="10">
        <v>1100</v>
      </c>
      <c r="R27" s="11">
        <f t="shared" si="3"/>
        <v>10.218181818181819</v>
      </c>
      <c r="S27" s="10" t="s">
        <v>29</v>
      </c>
      <c r="T27" s="10" t="s">
        <v>29</v>
      </c>
      <c r="U27" s="11">
        <v>0</v>
      </c>
      <c r="V27" s="10">
        <v>2704</v>
      </c>
      <c r="W27" s="10">
        <v>4150</v>
      </c>
      <c r="X27" s="11">
        <v>26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0">
        <f t="shared" si="2"/>
        <v>107.3896103896104</v>
      </c>
      <c r="AO27" s="14" t="s">
        <v>222</v>
      </c>
      <c r="AP27" s="15" t="s">
        <v>223</v>
      </c>
    </row>
    <row r="28" spans="1:42" customFormat="1" ht="47.25" x14ac:dyDescent="0.25">
      <c r="A28" s="37">
        <v>25</v>
      </c>
      <c r="B28" s="37">
        <v>23</v>
      </c>
      <c r="C28" s="37">
        <v>8</v>
      </c>
      <c r="D28" s="3" t="s">
        <v>23</v>
      </c>
      <c r="E28" s="4">
        <v>375236</v>
      </c>
      <c r="F28" s="5" t="s">
        <v>62</v>
      </c>
      <c r="G28" s="5" t="s">
        <v>63</v>
      </c>
      <c r="H28" s="38">
        <v>30395</v>
      </c>
      <c r="I28" s="6" t="s">
        <v>64</v>
      </c>
      <c r="J28" s="7" t="s">
        <v>27</v>
      </c>
      <c r="K28" s="8" t="s">
        <v>28</v>
      </c>
      <c r="L28" s="9">
        <v>44</v>
      </c>
      <c r="M28" s="10">
        <v>608</v>
      </c>
      <c r="N28" s="10">
        <v>850</v>
      </c>
      <c r="O28" s="11">
        <f t="shared" si="0"/>
        <v>14.305882352941177</v>
      </c>
      <c r="P28" s="10">
        <v>729</v>
      </c>
      <c r="Q28" s="10">
        <v>1100</v>
      </c>
      <c r="R28" s="11">
        <f t="shared" si="3"/>
        <v>13.254545454545454</v>
      </c>
      <c r="S28" s="10">
        <v>322</v>
      </c>
      <c r="T28" s="10">
        <v>550</v>
      </c>
      <c r="U28" s="11">
        <f>S28*20/T28</f>
        <v>11.709090909090909</v>
      </c>
      <c r="V28" s="10" t="s">
        <v>29</v>
      </c>
      <c r="W28" s="10" t="s">
        <v>29</v>
      </c>
      <c r="X28" s="11">
        <v>0</v>
      </c>
      <c r="Y28" s="10">
        <v>771</v>
      </c>
      <c r="Z28" s="10">
        <v>1200</v>
      </c>
      <c r="AA28" s="12">
        <f>Y28*20/Z28</f>
        <v>12.85</v>
      </c>
      <c r="AB28" s="10">
        <v>600</v>
      </c>
      <c r="AC28" s="10">
        <v>1000</v>
      </c>
      <c r="AD28" s="11">
        <f>AB28*5/AC28</f>
        <v>3</v>
      </c>
      <c r="AE28" s="10">
        <v>893</v>
      </c>
      <c r="AF28" s="10">
        <v>1200</v>
      </c>
      <c r="AG28" s="13">
        <f>AE28*5/AF28</f>
        <v>3.7208333333333332</v>
      </c>
      <c r="AH28" s="10">
        <v>470</v>
      </c>
      <c r="AI28" s="10">
        <v>600</v>
      </c>
      <c r="AJ28" s="13">
        <f>AH28*5/AI28</f>
        <v>3.9166666666666665</v>
      </c>
      <c r="AK28" s="10" t="s">
        <v>29</v>
      </c>
      <c r="AL28" s="10" t="s">
        <v>29</v>
      </c>
      <c r="AM28" s="13">
        <v>0</v>
      </c>
      <c r="AN28" s="40">
        <f t="shared" si="2"/>
        <v>106.75701871657753</v>
      </c>
      <c r="AO28" s="14" t="s">
        <v>65</v>
      </c>
      <c r="AP28" s="15" t="s">
        <v>66</v>
      </c>
    </row>
    <row r="29" spans="1:42" customFormat="1" ht="47.25" x14ac:dyDescent="0.25">
      <c r="A29" s="37">
        <v>26</v>
      </c>
      <c r="B29" s="37">
        <v>24</v>
      </c>
      <c r="C29" s="37">
        <v>25</v>
      </c>
      <c r="D29" s="3" t="s">
        <v>23</v>
      </c>
      <c r="E29" s="4">
        <v>375538</v>
      </c>
      <c r="F29" s="5" t="s">
        <v>145</v>
      </c>
      <c r="G29" s="5" t="s">
        <v>146</v>
      </c>
      <c r="H29" s="38">
        <v>33670</v>
      </c>
      <c r="I29" s="6" t="s">
        <v>147</v>
      </c>
      <c r="J29" s="7" t="s">
        <v>27</v>
      </c>
      <c r="K29" s="8" t="s">
        <v>28</v>
      </c>
      <c r="L29" s="9">
        <v>49</v>
      </c>
      <c r="M29" s="10">
        <v>738</v>
      </c>
      <c r="N29" s="10">
        <v>1050</v>
      </c>
      <c r="O29" s="11">
        <f t="shared" si="0"/>
        <v>14.057142857142857</v>
      </c>
      <c r="P29" s="10">
        <v>691</v>
      </c>
      <c r="Q29" s="10">
        <v>1100</v>
      </c>
      <c r="R29" s="11">
        <f t="shared" si="3"/>
        <v>12.563636363636364</v>
      </c>
      <c r="S29" s="10">
        <v>342</v>
      </c>
      <c r="T29" s="10">
        <v>550</v>
      </c>
      <c r="U29" s="11">
        <f>S29*20/T29</f>
        <v>12.436363636363636</v>
      </c>
      <c r="V29" s="10" t="s">
        <v>29</v>
      </c>
      <c r="W29" s="10" t="s">
        <v>29</v>
      </c>
      <c r="X29" s="11">
        <v>0</v>
      </c>
      <c r="Y29" s="10">
        <v>1554</v>
      </c>
      <c r="Z29" s="10">
        <v>2300</v>
      </c>
      <c r="AA29" s="12">
        <v>13.5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>
        <v>86.85</v>
      </c>
      <c r="AI29" s="10">
        <v>100</v>
      </c>
      <c r="AJ29" s="13">
        <v>4.34</v>
      </c>
      <c r="AK29" s="10" t="s">
        <v>29</v>
      </c>
      <c r="AL29" s="10" t="s">
        <v>29</v>
      </c>
      <c r="AM29" s="13">
        <v>0</v>
      </c>
      <c r="AN29" s="40">
        <f t="shared" si="2"/>
        <v>105.89714285714287</v>
      </c>
      <c r="AO29" s="14" t="s">
        <v>148</v>
      </c>
      <c r="AP29" s="15" t="s">
        <v>149</v>
      </c>
    </row>
    <row r="30" spans="1:42" customFormat="1" ht="47.25" x14ac:dyDescent="0.25">
      <c r="A30" s="37">
        <v>27</v>
      </c>
      <c r="B30" s="37">
        <v>25</v>
      </c>
      <c r="C30" s="37">
        <v>58</v>
      </c>
      <c r="D30" s="3" t="s">
        <v>23</v>
      </c>
      <c r="E30" s="4">
        <v>376218</v>
      </c>
      <c r="F30" s="5" t="s">
        <v>303</v>
      </c>
      <c r="G30" s="5" t="s">
        <v>304</v>
      </c>
      <c r="H30" s="38">
        <v>36216</v>
      </c>
      <c r="I30" s="6" t="s">
        <v>305</v>
      </c>
      <c r="J30" s="7" t="s">
        <v>27</v>
      </c>
      <c r="K30" s="8" t="s">
        <v>28</v>
      </c>
      <c r="L30" s="9">
        <v>44</v>
      </c>
      <c r="M30" s="10">
        <v>870</v>
      </c>
      <c r="N30" s="10">
        <v>1100</v>
      </c>
      <c r="O30" s="11">
        <f t="shared" si="0"/>
        <v>15.818181818181818</v>
      </c>
      <c r="P30" s="10">
        <v>777</v>
      </c>
      <c r="Q30" s="10">
        <v>1100</v>
      </c>
      <c r="R30" s="11">
        <f t="shared" si="3"/>
        <v>14.127272727272727</v>
      </c>
      <c r="S30" s="10" t="s">
        <v>29</v>
      </c>
      <c r="T30" s="10" t="s">
        <v>29</v>
      </c>
      <c r="U30" s="11">
        <v>0</v>
      </c>
      <c r="V30" s="10">
        <v>3309</v>
      </c>
      <c r="W30" s="10">
        <v>4200</v>
      </c>
      <c r="X30" s="11">
        <v>31.5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0">
        <f t="shared" si="2"/>
        <v>105.44545454545455</v>
      </c>
      <c r="AO30" s="14" t="s">
        <v>306</v>
      </c>
      <c r="AP30" s="15" t="s">
        <v>307</v>
      </c>
    </row>
    <row r="31" spans="1:42" customFormat="1" ht="47.25" x14ac:dyDescent="0.25">
      <c r="A31" s="37">
        <v>28</v>
      </c>
      <c r="B31" s="37">
        <v>26</v>
      </c>
      <c r="C31" s="37">
        <v>9</v>
      </c>
      <c r="D31" s="3" t="s">
        <v>23</v>
      </c>
      <c r="E31" s="4">
        <v>376189</v>
      </c>
      <c r="F31" s="5" t="s">
        <v>67</v>
      </c>
      <c r="G31" s="5" t="s">
        <v>68</v>
      </c>
      <c r="H31" s="38">
        <v>35539</v>
      </c>
      <c r="I31" s="6" t="s">
        <v>69</v>
      </c>
      <c r="J31" s="7" t="s">
        <v>27</v>
      </c>
      <c r="K31" s="8" t="s">
        <v>28</v>
      </c>
      <c r="L31" s="9">
        <v>44</v>
      </c>
      <c r="M31" s="10">
        <v>612</v>
      </c>
      <c r="N31" s="10">
        <v>1050</v>
      </c>
      <c r="O31" s="11">
        <f t="shared" si="0"/>
        <v>11.657142857142857</v>
      </c>
      <c r="P31" s="10">
        <v>2813</v>
      </c>
      <c r="Q31" s="10">
        <v>3450</v>
      </c>
      <c r="R31" s="11">
        <f t="shared" si="3"/>
        <v>16.307246376811595</v>
      </c>
      <c r="S31" s="10" t="s">
        <v>29</v>
      </c>
      <c r="T31" s="10" t="s">
        <v>29</v>
      </c>
      <c r="U31" s="11">
        <v>0</v>
      </c>
      <c r="V31" s="10">
        <v>3229</v>
      </c>
      <c r="W31" s="10">
        <v>3900</v>
      </c>
      <c r="X31" s="11">
        <f>V31*40/W31</f>
        <v>33.117948717948721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0">
        <f t="shared" si="2"/>
        <v>105.08233795190317</v>
      </c>
      <c r="AO31" s="14" t="s">
        <v>70</v>
      </c>
      <c r="AP31" s="15" t="s">
        <v>71</v>
      </c>
    </row>
    <row r="32" spans="1:42" customFormat="1" ht="47.25" x14ac:dyDescent="0.25">
      <c r="A32" s="37">
        <v>29</v>
      </c>
      <c r="B32" s="37">
        <v>27</v>
      </c>
      <c r="C32" s="37">
        <v>42</v>
      </c>
      <c r="D32" s="3" t="s">
        <v>23</v>
      </c>
      <c r="E32" s="4">
        <v>375402</v>
      </c>
      <c r="F32" s="5" t="s">
        <v>229</v>
      </c>
      <c r="G32" s="5" t="s">
        <v>230</v>
      </c>
      <c r="H32" s="38">
        <v>35421</v>
      </c>
      <c r="I32" s="6" t="s">
        <v>231</v>
      </c>
      <c r="J32" s="7" t="s">
        <v>27</v>
      </c>
      <c r="K32" s="8" t="s">
        <v>28</v>
      </c>
      <c r="L32" s="9">
        <v>47</v>
      </c>
      <c r="M32" s="10">
        <v>906</v>
      </c>
      <c r="N32" s="10">
        <v>1050</v>
      </c>
      <c r="O32" s="11">
        <f t="shared" si="0"/>
        <v>17.257142857142856</v>
      </c>
      <c r="P32" s="10">
        <v>912</v>
      </c>
      <c r="Q32" s="10">
        <v>1100</v>
      </c>
      <c r="R32" s="11">
        <f t="shared" si="3"/>
        <v>16.581818181818182</v>
      </c>
      <c r="S32" s="10" t="s">
        <v>29</v>
      </c>
      <c r="T32" s="10" t="s">
        <v>29</v>
      </c>
      <c r="U32" s="11">
        <v>0</v>
      </c>
      <c r="V32" s="10">
        <v>59.94</v>
      </c>
      <c r="W32" s="10">
        <v>100</v>
      </c>
      <c r="X32" s="11">
        <v>23.9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0">
        <f t="shared" si="2"/>
        <v>104.73896103896104</v>
      </c>
      <c r="AO32" s="14" t="s">
        <v>232</v>
      </c>
      <c r="AP32" s="15" t="s">
        <v>233</v>
      </c>
    </row>
    <row r="33" spans="1:42" customFormat="1" ht="63" x14ac:dyDescent="0.25">
      <c r="A33" s="37">
        <v>30</v>
      </c>
      <c r="B33" s="37">
        <v>28</v>
      </c>
      <c r="C33" s="37">
        <v>10</v>
      </c>
      <c r="D33" s="3" t="s">
        <v>23</v>
      </c>
      <c r="E33" s="4">
        <v>376161</v>
      </c>
      <c r="F33" s="5" t="s">
        <v>72</v>
      </c>
      <c r="G33" s="5" t="s">
        <v>73</v>
      </c>
      <c r="H33" s="38">
        <v>35829</v>
      </c>
      <c r="I33" s="6" t="s">
        <v>74</v>
      </c>
      <c r="J33" s="7" t="s">
        <v>27</v>
      </c>
      <c r="K33" s="8" t="s">
        <v>28</v>
      </c>
      <c r="L33" s="9">
        <v>48</v>
      </c>
      <c r="M33" s="10">
        <v>841</v>
      </c>
      <c r="N33" s="10">
        <v>1100</v>
      </c>
      <c r="O33" s="11">
        <f t="shared" si="0"/>
        <v>15.290909090909091</v>
      </c>
      <c r="P33" s="10">
        <v>836</v>
      </c>
      <c r="Q33" s="10">
        <v>1100</v>
      </c>
      <c r="R33" s="11">
        <f t="shared" si="3"/>
        <v>15.2</v>
      </c>
      <c r="S33" s="10" t="s">
        <v>29</v>
      </c>
      <c r="T33" s="10" t="s">
        <v>29</v>
      </c>
      <c r="U33" s="11">
        <v>0</v>
      </c>
      <c r="V33" s="10">
        <v>2941</v>
      </c>
      <c r="W33" s="10">
        <v>4500</v>
      </c>
      <c r="X33" s="11">
        <f>V33*40/W33</f>
        <v>26.142222222222223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0">
        <f t="shared" si="2"/>
        <v>104.63313131313132</v>
      </c>
      <c r="AO33" s="14" t="s">
        <v>75</v>
      </c>
      <c r="AP33" s="15" t="s">
        <v>76</v>
      </c>
    </row>
    <row r="34" spans="1:42" customFormat="1" ht="78.75" x14ac:dyDescent="0.25">
      <c r="A34" s="37">
        <v>31</v>
      </c>
      <c r="B34" s="37">
        <v>29</v>
      </c>
      <c r="C34" s="37">
        <v>54</v>
      </c>
      <c r="D34" s="3" t="s">
        <v>23</v>
      </c>
      <c r="E34" s="4">
        <v>375362</v>
      </c>
      <c r="F34" s="5" t="s">
        <v>287</v>
      </c>
      <c r="G34" s="5" t="s">
        <v>215</v>
      </c>
      <c r="H34" s="38">
        <v>31061</v>
      </c>
      <c r="I34" s="6" t="s">
        <v>288</v>
      </c>
      <c r="J34" s="7" t="s">
        <v>27</v>
      </c>
      <c r="K34" s="8" t="s">
        <v>28</v>
      </c>
      <c r="L34" s="9">
        <v>48</v>
      </c>
      <c r="M34" s="10">
        <v>677</v>
      </c>
      <c r="N34" s="10">
        <v>850</v>
      </c>
      <c r="O34" s="11">
        <f t="shared" si="0"/>
        <v>15.929411764705883</v>
      </c>
      <c r="P34" s="10">
        <v>621</v>
      </c>
      <c r="Q34" s="10">
        <v>1100</v>
      </c>
      <c r="R34" s="11">
        <f t="shared" si="3"/>
        <v>11.290909090909091</v>
      </c>
      <c r="S34" s="10" t="s">
        <v>29</v>
      </c>
      <c r="T34" s="10" t="s">
        <v>29</v>
      </c>
      <c r="U34" s="11">
        <v>0</v>
      </c>
      <c r="V34" s="10">
        <v>3293</v>
      </c>
      <c r="W34" s="10">
        <v>5100</v>
      </c>
      <c r="X34" s="11">
        <v>25.8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>
        <v>1346</v>
      </c>
      <c r="AI34" s="10">
        <v>2000</v>
      </c>
      <c r="AJ34" s="13">
        <v>3.3</v>
      </c>
      <c r="AK34" s="10" t="s">
        <v>29</v>
      </c>
      <c r="AL34" s="10" t="s">
        <v>29</v>
      </c>
      <c r="AM34" s="13">
        <v>0</v>
      </c>
      <c r="AN34" s="40">
        <f t="shared" si="2"/>
        <v>104.32032085561497</v>
      </c>
      <c r="AO34" s="14" t="s">
        <v>289</v>
      </c>
      <c r="AP34" s="15" t="s">
        <v>290</v>
      </c>
    </row>
    <row r="35" spans="1:42" customFormat="1" ht="47.25" x14ac:dyDescent="0.25">
      <c r="A35" s="37">
        <v>32</v>
      </c>
      <c r="B35" s="37">
        <v>30</v>
      </c>
      <c r="C35" s="37">
        <v>55</v>
      </c>
      <c r="D35" s="3" t="s">
        <v>23</v>
      </c>
      <c r="E35" s="4">
        <v>375581</v>
      </c>
      <c r="F35" s="5" t="s">
        <v>291</v>
      </c>
      <c r="G35" s="5" t="s">
        <v>292</v>
      </c>
      <c r="H35" s="38">
        <v>31812</v>
      </c>
      <c r="I35" s="6" t="s">
        <v>293</v>
      </c>
      <c r="J35" s="7" t="s">
        <v>27</v>
      </c>
      <c r="K35" s="8" t="s">
        <v>28</v>
      </c>
      <c r="L35" s="9">
        <v>45</v>
      </c>
      <c r="M35" s="10">
        <v>840</v>
      </c>
      <c r="N35" s="10">
        <v>1050</v>
      </c>
      <c r="O35" s="11">
        <f t="shared" si="0"/>
        <v>16</v>
      </c>
      <c r="P35" s="10">
        <v>757</v>
      </c>
      <c r="Q35" s="10">
        <v>1100</v>
      </c>
      <c r="R35" s="11">
        <f t="shared" si="3"/>
        <v>13.763636363636364</v>
      </c>
      <c r="S35" s="10" t="s">
        <v>29</v>
      </c>
      <c r="T35" s="10" t="s">
        <v>29</v>
      </c>
      <c r="U35" s="11">
        <v>0</v>
      </c>
      <c r="V35" s="10">
        <v>3229</v>
      </c>
      <c r="W35" s="10">
        <v>4600</v>
      </c>
      <c r="X35" s="11">
        <v>28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0">
        <f t="shared" si="2"/>
        <v>102.76363636363637</v>
      </c>
      <c r="AO35" s="14" t="s">
        <v>172</v>
      </c>
      <c r="AP35" s="15" t="s">
        <v>294</v>
      </c>
    </row>
    <row r="36" spans="1:42" customFormat="1" ht="47.25" x14ac:dyDescent="0.25">
      <c r="A36" s="37">
        <v>33</v>
      </c>
      <c r="B36" s="37">
        <v>31</v>
      </c>
      <c r="C36" s="37">
        <v>11</v>
      </c>
      <c r="D36" s="3" t="s">
        <v>23</v>
      </c>
      <c r="E36" s="4">
        <v>375813</v>
      </c>
      <c r="F36" s="5" t="s">
        <v>77</v>
      </c>
      <c r="G36" s="5" t="s">
        <v>78</v>
      </c>
      <c r="H36" s="38">
        <v>31026</v>
      </c>
      <c r="I36" s="6" t="s">
        <v>79</v>
      </c>
      <c r="J36" s="7" t="s">
        <v>27</v>
      </c>
      <c r="K36" s="8" t="s">
        <v>28</v>
      </c>
      <c r="L36" s="9">
        <v>47</v>
      </c>
      <c r="M36" s="10">
        <v>561</v>
      </c>
      <c r="N36" s="10">
        <v>850</v>
      </c>
      <c r="O36" s="11">
        <f t="shared" ref="O36:O67" si="4">M36*20/N36</f>
        <v>13.2</v>
      </c>
      <c r="P36" s="10">
        <v>513</v>
      </c>
      <c r="Q36" s="10">
        <v>1100</v>
      </c>
      <c r="R36" s="11">
        <f t="shared" si="3"/>
        <v>9.327272727272728</v>
      </c>
      <c r="S36" s="10" t="s">
        <v>29</v>
      </c>
      <c r="T36" s="10" t="s">
        <v>29</v>
      </c>
      <c r="U36" s="11">
        <v>0</v>
      </c>
      <c r="V36" s="10">
        <v>2543</v>
      </c>
      <c r="W36" s="10">
        <v>3550</v>
      </c>
      <c r="X36" s="11">
        <f>V36*40/W36</f>
        <v>28.653521126760563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>
        <v>1095</v>
      </c>
      <c r="AI36" s="10">
        <v>1400</v>
      </c>
      <c r="AJ36" s="13">
        <f>AH36*5/AI36</f>
        <v>3.9107142857142856</v>
      </c>
      <c r="AK36" s="10" t="s">
        <v>29</v>
      </c>
      <c r="AL36" s="10" t="s">
        <v>29</v>
      </c>
      <c r="AM36" s="13">
        <v>0</v>
      </c>
      <c r="AN36" s="40">
        <f t="shared" ref="AN36:AN67" si="5">L36+O36+R36+U36+X36+AA36+AD36+AG36+AJ36+AM36</f>
        <v>102.09150813974759</v>
      </c>
      <c r="AO36" s="14" t="s">
        <v>80</v>
      </c>
      <c r="AP36" s="15" t="s">
        <v>81</v>
      </c>
    </row>
    <row r="37" spans="1:42" customFormat="1" ht="78.75" x14ac:dyDescent="0.25">
      <c r="A37" s="37">
        <v>34</v>
      </c>
      <c r="B37" s="37">
        <v>32</v>
      </c>
      <c r="C37" s="37">
        <v>12</v>
      </c>
      <c r="D37" s="3" t="s">
        <v>23</v>
      </c>
      <c r="E37" s="4">
        <v>375635</v>
      </c>
      <c r="F37" s="5" t="s">
        <v>82</v>
      </c>
      <c r="G37" s="5" t="s">
        <v>83</v>
      </c>
      <c r="H37" s="38">
        <v>32935</v>
      </c>
      <c r="I37" s="6" t="s">
        <v>84</v>
      </c>
      <c r="J37" s="7" t="s">
        <v>27</v>
      </c>
      <c r="K37" s="8" t="s">
        <v>28</v>
      </c>
      <c r="L37" s="9">
        <v>47</v>
      </c>
      <c r="M37" s="10">
        <v>641</v>
      </c>
      <c r="N37" s="10">
        <v>1050</v>
      </c>
      <c r="O37" s="11">
        <f t="shared" si="4"/>
        <v>12.209523809523809</v>
      </c>
      <c r="P37" s="10">
        <v>632</v>
      </c>
      <c r="Q37" s="10">
        <v>1100</v>
      </c>
      <c r="R37" s="11">
        <f t="shared" si="3"/>
        <v>11.49090909090909</v>
      </c>
      <c r="S37" s="10" t="s">
        <v>29</v>
      </c>
      <c r="T37" s="10" t="s">
        <v>29</v>
      </c>
      <c r="U37" s="11">
        <v>0</v>
      </c>
      <c r="V37" s="10">
        <v>2573</v>
      </c>
      <c r="W37" s="10">
        <v>3750</v>
      </c>
      <c r="X37" s="11">
        <f>V37*40/W37</f>
        <v>27.445333333333334</v>
      </c>
      <c r="Y37" s="10" t="s">
        <v>29</v>
      </c>
      <c r="Z37" s="10" t="s">
        <v>29</v>
      </c>
      <c r="AA37" s="12">
        <v>0</v>
      </c>
      <c r="AB37" s="10">
        <v>625</v>
      </c>
      <c r="AC37" s="10">
        <v>900</v>
      </c>
      <c r="AD37" s="11">
        <f>AB37*5/AC37</f>
        <v>3.4722222222222223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0">
        <f t="shared" si="5"/>
        <v>101.61798845598847</v>
      </c>
      <c r="AO37" s="14" t="s">
        <v>85</v>
      </c>
      <c r="AP37" s="15" t="s">
        <v>86</v>
      </c>
    </row>
    <row r="38" spans="1:42" customFormat="1" ht="47.25" x14ac:dyDescent="0.25">
      <c r="A38" s="37">
        <v>35</v>
      </c>
      <c r="B38" s="37">
        <v>34</v>
      </c>
      <c r="C38" s="37">
        <v>73</v>
      </c>
      <c r="D38" s="3" t="s">
        <v>23</v>
      </c>
      <c r="E38" s="4">
        <v>375541</v>
      </c>
      <c r="F38" s="5" t="s">
        <v>374</v>
      </c>
      <c r="G38" s="5" t="s">
        <v>375</v>
      </c>
      <c r="H38" s="38">
        <v>35131</v>
      </c>
      <c r="I38" s="6" t="s">
        <v>376</v>
      </c>
      <c r="J38" s="7" t="s">
        <v>27</v>
      </c>
      <c r="K38" s="8" t="s">
        <v>28</v>
      </c>
      <c r="L38" s="9">
        <v>48</v>
      </c>
      <c r="M38" s="10">
        <v>591</v>
      </c>
      <c r="N38" s="10">
        <v>1050</v>
      </c>
      <c r="O38" s="11">
        <f t="shared" si="4"/>
        <v>11.257142857142858</v>
      </c>
      <c r="P38" s="10">
        <v>2202</v>
      </c>
      <c r="Q38" s="10">
        <v>3550</v>
      </c>
      <c r="R38" s="11">
        <v>13.1</v>
      </c>
      <c r="S38" s="10" t="s">
        <v>29</v>
      </c>
      <c r="T38" s="10" t="s">
        <v>29</v>
      </c>
      <c r="U38" s="11">
        <v>0</v>
      </c>
      <c r="V38" s="10">
        <v>3083</v>
      </c>
      <c r="W38" s="10">
        <v>4475</v>
      </c>
      <c r="X38" s="11">
        <v>27.5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40">
        <f t="shared" si="5"/>
        <v>99.857142857142861</v>
      </c>
      <c r="AO38" s="14" t="s">
        <v>377</v>
      </c>
      <c r="AP38" s="15" t="s">
        <v>378</v>
      </c>
    </row>
    <row r="39" spans="1:42" customFormat="1" ht="47.25" x14ac:dyDescent="0.25">
      <c r="A39" s="37">
        <v>36</v>
      </c>
      <c r="B39" s="37">
        <v>35</v>
      </c>
      <c r="C39" s="37">
        <v>13</v>
      </c>
      <c r="D39" s="3" t="s">
        <v>23</v>
      </c>
      <c r="E39" s="4">
        <v>375290</v>
      </c>
      <c r="F39" s="5" t="s">
        <v>87</v>
      </c>
      <c r="G39" s="5" t="s">
        <v>88</v>
      </c>
      <c r="H39" s="38">
        <v>34099</v>
      </c>
      <c r="I39" s="6" t="s">
        <v>89</v>
      </c>
      <c r="J39" s="7" t="s">
        <v>27</v>
      </c>
      <c r="K39" s="8" t="s">
        <v>28</v>
      </c>
      <c r="L39" s="9">
        <v>46</v>
      </c>
      <c r="M39" s="10">
        <v>664</v>
      </c>
      <c r="N39" s="10">
        <v>1050</v>
      </c>
      <c r="O39" s="11">
        <f t="shared" si="4"/>
        <v>12.647619047619047</v>
      </c>
      <c r="P39" s="10">
        <v>510</v>
      </c>
      <c r="Q39" s="10">
        <v>1100</v>
      </c>
      <c r="R39" s="11">
        <f t="shared" ref="R39:R51" si="6">P39*20/Q39</f>
        <v>9.2727272727272734</v>
      </c>
      <c r="S39" s="10" t="s">
        <v>29</v>
      </c>
      <c r="T39" s="10" t="s">
        <v>29</v>
      </c>
      <c r="U39" s="11">
        <v>0</v>
      </c>
      <c r="V39" s="10">
        <v>2874</v>
      </c>
      <c r="W39" s="10">
        <v>4050</v>
      </c>
      <c r="X39" s="11">
        <f>V39*40/W39</f>
        <v>28.385185185185186</v>
      </c>
      <c r="Y39" s="10" t="s">
        <v>29</v>
      </c>
      <c r="Z39" s="10" t="s">
        <v>29</v>
      </c>
      <c r="AA39" s="12">
        <v>0</v>
      </c>
      <c r="AB39" s="10">
        <v>1240</v>
      </c>
      <c r="AC39" s="10">
        <v>1800</v>
      </c>
      <c r="AD39" s="11">
        <f>AB39*5/AC39</f>
        <v>3.4444444444444446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0">
        <f t="shared" si="5"/>
        <v>99.749975949975934</v>
      </c>
      <c r="AO39" s="14" t="s">
        <v>90</v>
      </c>
      <c r="AP39" s="15" t="s">
        <v>91</v>
      </c>
    </row>
    <row r="40" spans="1:42" customFormat="1" ht="47.25" x14ac:dyDescent="0.25">
      <c r="A40" s="37">
        <v>37</v>
      </c>
      <c r="B40" s="37">
        <v>36</v>
      </c>
      <c r="C40" s="37">
        <v>26</v>
      </c>
      <c r="D40" s="3" t="s">
        <v>23</v>
      </c>
      <c r="E40" s="4">
        <v>375262</v>
      </c>
      <c r="F40" s="5" t="s">
        <v>150</v>
      </c>
      <c r="G40" s="5" t="s">
        <v>151</v>
      </c>
      <c r="H40" s="38">
        <v>30743</v>
      </c>
      <c r="I40" s="6" t="s">
        <v>152</v>
      </c>
      <c r="J40" s="7" t="s">
        <v>27</v>
      </c>
      <c r="K40" s="8" t="s">
        <v>28</v>
      </c>
      <c r="L40" s="9">
        <v>51</v>
      </c>
      <c r="M40" s="10">
        <v>536</v>
      </c>
      <c r="N40" s="10">
        <v>850</v>
      </c>
      <c r="O40" s="11">
        <f t="shared" si="4"/>
        <v>12.611764705882353</v>
      </c>
      <c r="P40" s="10">
        <v>540</v>
      </c>
      <c r="Q40" s="10">
        <v>1100</v>
      </c>
      <c r="R40" s="11">
        <f t="shared" si="6"/>
        <v>9.8181818181818183</v>
      </c>
      <c r="S40" s="10">
        <v>253</v>
      </c>
      <c r="T40" s="10">
        <v>550</v>
      </c>
      <c r="U40" s="11">
        <f>S40*20/T40</f>
        <v>9.1999999999999993</v>
      </c>
      <c r="V40" s="10" t="s">
        <v>29</v>
      </c>
      <c r="W40" s="10" t="s">
        <v>29</v>
      </c>
      <c r="X40" s="11">
        <v>0</v>
      </c>
      <c r="Y40" s="10">
        <v>2642</v>
      </c>
      <c r="Z40" s="10">
        <v>3100</v>
      </c>
      <c r="AA40" s="12">
        <v>17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/>
      <c r="AI40" s="10"/>
      <c r="AJ40" s="13"/>
      <c r="AK40" s="10" t="s">
        <v>29</v>
      </c>
      <c r="AL40" s="10" t="s">
        <v>29</v>
      </c>
      <c r="AM40" s="13">
        <v>0</v>
      </c>
      <c r="AN40" s="40">
        <f t="shared" si="5"/>
        <v>99.629946524064167</v>
      </c>
      <c r="AO40" s="14">
        <v>19240</v>
      </c>
      <c r="AP40" s="15" t="s">
        <v>153</v>
      </c>
    </row>
    <row r="41" spans="1:42" customFormat="1" ht="47.25" x14ac:dyDescent="0.25">
      <c r="A41" s="37">
        <v>38</v>
      </c>
      <c r="B41" s="37">
        <v>37</v>
      </c>
      <c r="C41" s="37">
        <v>32</v>
      </c>
      <c r="D41" s="3" t="s">
        <v>23</v>
      </c>
      <c r="E41" s="4">
        <v>376160</v>
      </c>
      <c r="F41" s="5" t="s">
        <v>179</v>
      </c>
      <c r="G41" s="5" t="s">
        <v>180</v>
      </c>
      <c r="H41" s="38">
        <v>35453</v>
      </c>
      <c r="I41" s="6" t="s">
        <v>181</v>
      </c>
      <c r="J41" s="7" t="s">
        <v>27</v>
      </c>
      <c r="K41" s="8" t="s">
        <v>28</v>
      </c>
      <c r="L41" s="9">
        <v>48</v>
      </c>
      <c r="M41" s="10">
        <v>732</v>
      </c>
      <c r="N41" s="10">
        <v>1100</v>
      </c>
      <c r="O41" s="11">
        <f t="shared" si="4"/>
        <v>13.309090909090909</v>
      </c>
      <c r="P41" s="10">
        <v>700</v>
      </c>
      <c r="Q41" s="10">
        <v>1100</v>
      </c>
      <c r="R41" s="11">
        <f t="shared" si="6"/>
        <v>12.727272727272727</v>
      </c>
      <c r="S41" s="10">
        <v>315</v>
      </c>
      <c r="T41" s="10">
        <v>550</v>
      </c>
      <c r="U41" s="11">
        <f>S41*20/T41</f>
        <v>11.454545454545455</v>
      </c>
      <c r="V41" s="10" t="s">
        <v>29</v>
      </c>
      <c r="W41" s="10" t="s">
        <v>29</v>
      </c>
      <c r="X41" s="11">
        <v>0</v>
      </c>
      <c r="Y41" s="10">
        <v>1611</v>
      </c>
      <c r="Z41" s="10">
        <v>2300</v>
      </c>
      <c r="AA41" s="12">
        <v>14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0">
        <f t="shared" si="5"/>
        <v>99.490909090909085</v>
      </c>
      <c r="AO41" s="14" t="s">
        <v>182</v>
      </c>
      <c r="AP41" s="15" t="s">
        <v>183</v>
      </c>
    </row>
    <row r="42" spans="1:42" customFormat="1" ht="47.25" x14ac:dyDescent="0.25">
      <c r="A42" s="37">
        <v>39</v>
      </c>
      <c r="B42" s="37">
        <v>38</v>
      </c>
      <c r="C42" s="37">
        <v>15</v>
      </c>
      <c r="D42" s="3" t="s">
        <v>23</v>
      </c>
      <c r="E42" s="4">
        <v>375293</v>
      </c>
      <c r="F42" s="5" t="s">
        <v>96</v>
      </c>
      <c r="G42" s="5" t="s">
        <v>97</v>
      </c>
      <c r="H42" s="38">
        <v>34405</v>
      </c>
      <c r="I42" s="6" t="s">
        <v>98</v>
      </c>
      <c r="J42" s="7" t="s">
        <v>27</v>
      </c>
      <c r="K42" s="8" t="s">
        <v>28</v>
      </c>
      <c r="L42" s="9">
        <v>44</v>
      </c>
      <c r="M42" s="10">
        <v>624</v>
      </c>
      <c r="N42" s="10">
        <v>1050</v>
      </c>
      <c r="O42" s="11">
        <f t="shared" si="4"/>
        <v>11.885714285714286</v>
      </c>
      <c r="P42" s="10">
        <v>2371</v>
      </c>
      <c r="Q42" s="10">
        <v>3350</v>
      </c>
      <c r="R42" s="11">
        <f t="shared" si="6"/>
        <v>14.155223880597015</v>
      </c>
      <c r="S42" s="10" t="s">
        <v>29</v>
      </c>
      <c r="T42" s="10" t="s">
        <v>29</v>
      </c>
      <c r="U42" s="11">
        <v>0</v>
      </c>
      <c r="V42" s="10">
        <v>2679</v>
      </c>
      <c r="W42" s="10">
        <v>3800</v>
      </c>
      <c r="X42" s="11">
        <f>V42*40/W42</f>
        <v>28.2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0">
        <f t="shared" si="5"/>
        <v>98.240938166311309</v>
      </c>
      <c r="AO42" s="14" t="s">
        <v>99</v>
      </c>
      <c r="AP42" s="15" t="s">
        <v>100</v>
      </c>
    </row>
    <row r="43" spans="1:42" customFormat="1" ht="47.25" x14ac:dyDescent="0.25">
      <c r="A43" s="37">
        <v>40</v>
      </c>
      <c r="B43" s="37">
        <v>39</v>
      </c>
      <c r="C43" s="37">
        <v>16</v>
      </c>
      <c r="D43" s="3" t="s">
        <v>23</v>
      </c>
      <c r="E43" s="4">
        <v>375395</v>
      </c>
      <c r="F43" s="5" t="s">
        <v>101</v>
      </c>
      <c r="G43" s="5" t="s">
        <v>102</v>
      </c>
      <c r="H43" s="38">
        <v>26378</v>
      </c>
      <c r="I43" s="6" t="s">
        <v>103</v>
      </c>
      <c r="J43" s="7" t="s">
        <v>27</v>
      </c>
      <c r="K43" s="8" t="s">
        <v>28</v>
      </c>
      <c r="L43" s="9">
        <v>41</v>
      </c>
      <c r="M43" s="10">
        <v>417</v>
      </c>
      <c r="N43" s="10">
        <v>850</v>
      </c>
      <c r="O43" s="11">
        <f t="shared" si="4"/>
        <v>9.8117647058823536</v>
      </c>
      <c r="P43" s="10">
        <v>620</v>
      </c>
      <c r="Q43" s="10">
        <v>1100</v>
      </c>
      <c r="R43" s="11">
        <f t="shared" si="6"/>
        <v>11.272727272727273</v>
      </c>
      <c r="S43" s="10">
        <v>314</v>
      </c>
      <c r="T43" s="10">
        <v>550</v>
      </c>
      <c r="U43" s="11">
        <f>S43*20/T43</f>
        <v>11.418181818181818</v>
      </c>
      <c r="V43" s="10">
        <v>636</v>
      </c>
      <c r="W43" s="10">
        <v>1100</v>
      </c>
      <c r="X43" s="11">
        <f>V43*40/W43</f>
        <v>23.127272727272729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0">
        <f t="shared" si="5"/>
        <v>96.629946524064167</v>
      </c>
      <c r="AO43" s="14" t="s">
        <v>104</v>
      </c>
      <c r="AP43" s="15" t="s">
        <v>105</v>
      </c>
    </row>
    <row r="44" spans="1:42" customFormat="1" ht="63" x14ac:dyDescent="0.25">
      <c r="A44" s="37">
        <v>41</v>
      </c>
      <c r="B44" s="37">
        <v>40</v>
      </c>
      <c r="C44" s="37">
        <v>71</v>
      </c>
      <c r="D44" s="3" t="s">
        <v>23</v>
      </c>
      <c r="E44" s="4">
        <v>375985</v>
      </c>
      <c r="F44" s="5" t="s">
        <v>365</v>
      </c>
      <c r="G44" s="5" t="s">
        <v>366</v>
      </c>
      <c r="H44" s="38">
        <v>34097</v>
      </c>
      <c r="I44" s="6" t="s">
        <v>367</v>
      </c>
      <c r="J44" s="7" t="s">
        <v>27</v>
      </c>
      <c r="K44" s="8" t="s">
        <v>28</v>
      </c>
      <c r="L44" s="9">
        <v>40</v>
      </c>
      <c r="M44" s="10">
        <v>686</v>
      </c>
      <c r="N44" s="10">
        <v>1050</v>
      </c>
      <c r="O44" s="11">
        <f t="shared" si="4"/>
        <v>13.066666666666666</v>
      </c>
      <c r="P44" s="10">
        <v>688</v>
      </c>
      <c r="Q44" s="10">
        <v>1100</v>
      </c>
      <c r="R44" s="11">
        <f t="shared" si="6"/>
        <v>12.50909090909091</v>
      </c>
      <c r="S44" s="10" t="s">
        <v>29</v>
      </c>
      <c r="T44" s="10" t="s">
        <v>29</v>
      </c>
      <c r="U44" s="11">
        <v>0</v>
      </c>
      <c r="V44" s="10">
        <v>3331</v>
      </c>
      <c r="W44" s="10">
        <v>4600</v>
      </c>
      <c r="X44" s="11">
        <v>28.9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0">
        <f t="shared" si="5"/>
        <v>94.475757575757569</v>
      </c>
      <c r="AO44" s="14" t="s">
        <v>368</v>
      </c>
      <c r="AP44" s="15" t="s">
        <v>369</v>
      </c>
    </row>
    <row r="45" spans="1:42" customFormat="1" ht="47.25" x14ac:dyDescent="0.25">
      <c r="A45" s="37">
        <v>42</v>
      </c>
      <c r="B45" s="37">
        <v>41</v>
      </c>
      <c r="C45" s="37">
        <v>67</v>
      </c>
      <c r="D45" s="3" t="s">
        <v>23</v>
      </c>
      <c r="E45" s="4">
        <v>375651</v>
      </c>
      <c r="F45" s="5" t="s">
        <v>347</v>
      </c>
      <c r="G45" s="5" t="s">
        <v>348</v>
      </c>
      <c r="H45" s="38">
        <v>35786</v>
      </c>
      <c r="I45" s="6" t="s">
        <v>349</v>
      </c>
      <c r="J45" s="7" t="s">
        <v>27</v>
      </c>
      <c r="K45" s="8" t="s">
        <v>28</v>
      </c>
      <c r="L45" s="9">
        <v>40</v>
      </c>
      <c r="M45" s="10">
        <v>788</v>
      </c>
      <c r="N45" s="10">
        <v>1050</v>
      </c>
      <c r="O45" s="11">
        <f t="shared" si="4"/>
        <v>15.009523809523809</v>
      </c>
      <c r="P45" s="10">
        <v>752</v>
      </c>
      <c r="Q45" s="10">
        <v>1100</v>
      </c>
      <c r="R45" s="11">
        <f t="shared" si="6"/>
        <v>13.672727272727272</v>
      </c>
      <c r="S45" s="10" t="s">
        <v>29</v>
      </c>
      <c r="T45" s="10" t="s">
        <v>29</v>
      </c>
      <c r="U45" s="11">
        <v>0</v>
      </c>
      <c r="V45" s="10">
        <v>2689</v>
      </c>
      <c r="W45" s="10">
        <v>4200</v>
      </c>
      <c r="X45" s="11">
        <v>25.6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0">
        <f t="shared" si="5"/>
        <v>94.282251082251094</v>
      </c>
      <c r="AO45" s="14">
        <v>19200</v>
      </c>
      <c r="AP45" s="15" t="s">
        <v>350</v>
      </c>
    </row>
    <row r="46" spans="1:42" customFormat="1" ht="47.25" x14ac:dyDescent="0.25">
      <c r="A46" s="37">
        <v>43</v>
      </c>
      <c r="B46" s="37">
        <v>42</v>
      </c>
      <c r="C46" s="37">
        <v>19</v>
      </c>
      <c r="D46" s="3" t="s">
        <v>23</v>
      </c>
      <c r="E46" s="4">
        <v>375002</v>
      </c>
      <c r="F46" s="5" t="s">
        <v>115</v>
      </c>
      <c r="G46" s="5" t="s">
        <v>116</v>
      </c>
      <c r="H46" s="38">
        <v>32122</v>
      </c>
      <c r="I46" s="6" t="s">
        <v>117</v>
      </c>
      <c r="J46" s="7" t="s">
        <v>27</v>
      </c>
      <c r="K46" s="8" t="s">
        <v>28</v>
      </c>
      <c r="L46" s="9">
        <v>48</v>
      </c>
      <c r="M46" s="10">
        <v>467</v>
      </c>
      <c r="N46" s="10">
        <v>850</v>
      </c>
      <c r="O46" s="11">
        <f t="shared" si="4"/>
        <v>10.988235294117647</v>
      </c>
      <c r="P46" s="10">
        <v>489</v>
      </c>
      <c r="Q46" s="10">
        <v>850</v>
      </c>
      <c r="R46" s="11">
        <f t="shared" si="6"/>
        <v>11.505882352941176</v>
      </c>
      <c r="S46" s="10">
        <v>306</v>
      </c>
      <c r="T46" s="10">
        <v>550</v>
      </c>
      <c r="U46" s="11">
        <f>S46*20/T46</f>
        <v>11.127272727272727</v>
      </c>
      <c r="V46" s="10" t="s">
        <v>29</v>
      </c>
      <c r="W46" s="10" t="s">
        <v>29</v>
      </c>
      <c r="X46" s="11">
        <v>0</v>
      </c>
      <c r="Y46" s="10">
        <v>694</v>
      </c>
      <c r="Z46" s="10">
        <v>1100</v>
      </c>
      <c r="AA46" s="12">
        <f>Y46*20/Z46</f>
        <v>12.618181818181819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0">
        <f t="shared" si="5"/>
        <v>94.239572192513364</v>
      </c>
      <c r="AO46" s="14" t="s">
        <v>118</v>
      </c>
      <c r="AP46" s="15" t="s">
        <v>119</v>
      </c>
    </row>
    <row r="47" spans="1:42" customFormat="1" ht="47.25" x14ac:dyDescent="0.25">
      <c r="A47" s="37">
        <v>44</v>
      </c>
      <c r="B47" s="37">
        <v>43</v>
      </c>
      <c r="C47" s="37">
        <v>72</v>
      </c>
      <c r="D47" s="3" t="s">
        <v>23</v>
      </c>
      <c r="E47" s="4">
        <v>376042</v>
      </c>
      <c r="F47" s="5" t="s">
        <v>370</v>
      </c>
      <c r="G47" s="5" t="s">
        <v>68</v>
      </c>
      <c r="H47" s="38">
        <v>34439</v>
      </c>
      <c r="I47" s="6" t="s">
        <v>371</v>
      </c>
      <c r="J47" s="7" t="s">
        <v>27</v>
      </c>
      <c r="K47" s="8" t="s">
        <v>28</v>
      </c>
      <c r="L47" s="9">
        <v>43</v>
      </c>
      <c r="M47" s="10">
        <v>514</v>
      </c>
      <c r="N47" s="10">
        <v>1050</v>
      </c>
      <c r="O47" s="11">
        <f t="shared" si="4"/>
        <v>9.7904761904761912</v>
      </c>
      <c r="P47" s="10">
        <v>579</v>
      </c>
      <c r="Q47" s="10">
        <v>1100</v>
      </c>
      <c r="R47" s="11">
        <f t="shared" si="6"/>
        <v>10.527272727272727</v>
      </c>
      <c r="S47" s="10" t="s">
        <v>29</v>
      </c>
      <c r="T47" s="10" t="s">
        <v>29</v>
      </c>
      <c r="U47" s="11">
        <v>0</v>
      </c>
      <c r="V47" s="10">
        <v>2960</v>
      </c>
      <c r="W47" s="10">
        <v>4475</v>
      </c>
      <c r="X47" s="11">
        <v>26.4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0">
        <f t="shared" si="5"/>
        <v>89.717748917748906</v>
      </c>
      <c r="AO47" s="14" t="s">
        <v>372</v>
      </c>
      <c r="AP47" s="15" t="s">
        <v>373</v>
      </c>
    </row>
    <row r="48" spans="1:42" customFormat="1" ht="47.25" x14ac:dyDescent="0.25">
      <c r="A48" s="37">
        <v>45</v>
      </c>
      <c r="B48" s="37">
        <v>44</v>
      </c>
      <c r="C48" s="37">
        <v>24</v>
      </c>
      <c r="D48" s="3" t="s">
        <v>23</v>
      </c>
      <c r="E48" s="4">
        <v>375456</v>
      </c>
      <c r="F48" s="5" t="s">
        <v>140</v>
      </c>
      <c r="G48" s="5" t="s">
        <v>141</v>
      </c>
      <c r="H48" s="38">
        <v>36266</v>
      </c>
      <c r="I48" s="6" t="s">
        <v>142</v>
      </c>
      <c r="J48" s="7" t="s">
        <v>27</v>
      </c>
      <c r="K48" s="8" t="s">
        <v>28</v>
      </c>
      <c r="L48" s="9">
        <v>45</v>
      </c>
      <c r="M48" s="10">
        <v>877</v>
      </c>
      <c r="N48" s="10">
        <v>1100</v>
      </c>
      <c r="O48" s="11">
        <f t="shared" si="4"/>
        <v>15.945454545454545</v>
      </c>
      <c r="P48" s="10">
        <v>771</v>
      </c>
      <c r="Q48" s="10">
        <v>1100</v>
      </c>
      <c r="R48" s="11">
        <f t="shared" si="6"/>
        <v>14.018181818181818</v>
      </c>
      <c r="S48" s="10">
        <v>808</v>
      </c>
      <c r="T48" s="10">
        <v>1200</v>
      </c>
      <c r="U48" s="11">
        <f>S48*20/T48</f>
        <v>13.466666666666667</v>
      </c>
      <c r="V48" s="10" t="s">
        <v>29</v>
      </c>
      <c r="W48" s="10" t="s">
        <v>29</v>
      </c>
      <c r="X48" s="11">
        <v>0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0">
        <f t="shared" si="5"/>
        <v>88.430303030303037</v>
      </c>
      <c r="AO48" s="14" t="s">
        <v>143</v>
      </c>
      <c r="AP48" s="15" t="s">
        <v>144</v>
      </c>
    </row>
    <row r="49" spans="1:42" customFormat="1" ht="47.25" x14ac:dyDescent="0.25">
      <c r="A49" s="37">
        <v>46</v>
      </c>
      <c r="B49" s="37">
        <v>45</v>
      </c>
      <c r="C49" s="37">
        <v>27</v>
      </c>
      <c r="D49" s="3" t="s">
        <v>23</v>
      </c>
      <c r="E49" s="4">
        <v>376010</v>
      </c>
      <c r="F49" s="5" t="s">
        <v>154</v>
      </c>
      <c r="G49" s="5" t="s">
        <v>155</v>
      </c>
      <c r="H49" s="38">
        <v>35287</v>
      </c>
      <c r="I49" s="6" t="s">
        <v>156</v>
      </c>
      <c r="J49" s="7" t="s">
        <v>27</v>
      </c>
      <c r="K49" s="8" t="s">
        <v>28</v>
      </c>
      <c r="L49" s="9">
        <v>49</v>
      </c>
      <c r="M49" s="10">
        <v>733</v>
      </c>
      <c r="N49" s="10">
        <v>1050</v>
      </c>
      <c r="O49" s="11">
        <f t="shared" si="4"/>
        <v>13.961904761904762</v>
      </c>
      <c r="P49" s="10">
        <v>674</v>
      </c>
      <c r="Q49" s="10">
        <v>1100</v>
      </c>
      <c r="R49" s="11">
        <f t="shared" si="6"/>
        <v>12.254545454545454</v>
      </c>
      <c r="S49" s="10">
        <v>297</v>
      </c>
      <c r="T49" s="10">
        <v>550</v>
      </c>
      <c r="U49" s="11">
        <f>S49*20/T49</f>
        <v>10.8</v>
      </c>
      <c r="V49" s="10" t="s">
        <v>29</v>
      </c>
      <c r="W49" s="10" t="s">
        <v>29</v>
      </c>
      <c r="X49" s="11">
        <v>0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0">
        <f t="shared" si="5"/>
        <v>86.01645021645021</v>
      </c>
      <c r="AO49" s="14" t="s">
        <v>157</v>
      </c>
      <c r="AP49" s="15" t="s">
        <v>158</v>
      </c>
    </row>
    <row r="50" spans="1:42" customFormat="1" ht="47.25" x14ac:dyDescent="0.25">
      <c r="A50" s="37">
        <v>47</v>
      </c>
      <c r="B50" s="37">
        <v>46</v>
      </c>
      <c r="C50" s="37">
        <v>28</v>
      </c>
      <c r="D50" s="3" t="s">
        <v>23</v>
      </c>
      <c r="E50" s="4">
        <v>375996</v>
      </c>
      <c r="F50" s="5" t="s">
        <v>159</v>
      </c>
      <c r="G50" s="5" t="s">
        <v>160</v>
      </c>
      <c r="H50" s="38">
        <v>34002</v>
      </c>
      <c r="I50" s="6" t="s">
        <v>161</v>
      </c>
      <c r="J50" s="7" t="s">
        <v>27</v>
      </c>
      <c r="K50" s="8" t="s">
        <v>28</v>
      </c>
      <c r="L50" s="9">
        <v>51</v>
      </c>
      <c r="M50" s="10">
        <v>676</v>
      </c>
      <c r="N50" s="10">
        <v>1050</v>
      </c>
      <c r="O50" s="11">
        <f t="shared" si="4"/>
        <v>12.876190476190477</v>
      </c>
      <c r="P50" s="10">
        <v>1922</v>
      </c>
      <c r="Q50" s="10">
        <v>3350</v>
      </c>
      <c r="R50" s="11">
        <f t="shared" si="6"/>
        <v>11.474626865671642</v>
      </c>
      <c r="S50" s="10">
        <v>3</v>
      </c>
      <c r="T50" s="10">
        <v>4</v>
      </c>
      <c r="U50" s="11"/>
      <c r="V50" s="10" t="s">
        <v>29</v>
      </c>
      <c r="W50" s="10" t="s">
        <v>29</v>
      </c>
      <c r="X50" s="11">
        <v>0</v>
      </c>
      <c r="Y50" s="10">
        <v>581</v>
      </c>
      <c r="Z50" s="10">
        <v>1100</v>
      </c>
      <c r="AA50" s="12">
        <f>Y50*20/Z50</f>
        <v>10.563636363636364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0">
        <f t="shared" si="5"/>
        <v>85.914453705498474</v>
      </c>
      <c r="AO50" s="14" t="s">
        <v>162</v>
      </c>
      <c r="AP50" s="15" t="s">
        <v>163</v>
      </c>
    </row>
    <row r="51" spans="1:42" customFormat="1" ht="47.25" x14ac:dyDescent="0.25">
      <c r="A51" s="37">
        <v>48</v>
      </c>
      <c r="B51" s="37">
        <v>47</v>
      </c>
      <c r="C51" s="37">
        <v>30</v>
      </c>
      <c r="D51" s="3" t="s">
        <v>23</v>
      </c>
      <c r="E51" s="4">
        <v>375564</v>
      </c>
      <c r="F51" s="5" t="s">
        <v>169</v>
      </c>
      <c r="G51" s="5" t="s">
        <v>170</v>
      </c>
      <c r="H51" s="38">
        <v>30046</v>
      </c>
      <c r="I51" s="6" t="s">
        <v>171</v>
      </c>
      <c r="J51" s="7" t="s">
        <v>27</v>
      </c>
      <c r="K51" s="8" t="s">
        <v>28</v>
      </c>
      <c r="L51" s="9">
        <v>40</v>
      </c>
      <c r="M51" s="10">
        <v>523</v>
      </c>
      <c r="N51" s="10">
        <v>850</v>
      </c>
      <c r="O51" s="11">
        <f t="shared" si="4"/>
        <v>12.305882352941177</v>
      </c>
      <c r="P51" s="10">
        <v>532</v>
      </c>
      <c r="Q51" s="10">
        <v>1100</v>
      </c>
      <c r="R51" s="11">
        <f t="shared" si="6"/>
        <v>9.672727272727272</v>
      </c>
      <c r="S51" s="10" t="s">
        <v>29</v>
      </c>
      <c r="T51" s="10" t="s">
        <v>29</v>
      </c>
      <c r="U51" s="11">
        <v>0</v>
      </c>
      <c r="V51" s="10">
        <v>2375</v>
      </c>
      <c r="W51" s="10">
        <v>4025</v>
      </c>
      <c r="X51" s="11">
        <f>V51*40/W51</f>
        <v>23.602484472049689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>
        <v>3.31</v>
      </c>
      <c r="AI51" s="10">
        <v>4</v>
      </c>
      <c r="AJ51" s="13"/>
      <c r="AK51" s="10" t="s">
        <v>29</v>
      </c>
      <c r="AL51" s="10" t="s">
        <v>29</v>
      </c>
      <c r="AM51" s="13">
        <v>0</v>
      </c>
      <c r="AN51" s="40">
        <f t="shared" si="5"/>
        <v>85.581094097718136</v>
      </c>
      <c r="AO51" s="14" t="s">
        <v>172</v>
      </c>
      <c r="AP51" s="15" t="s">
        <v>173</v>
      </c>
    </row>
    <row r="52" spans="1:42" customFormat="1" ht="47.25" x14ac:dyDescent="0.25">
      <c r="A52" s="37">
        <v>49</v>
      </c>
      <c r="B52" s="37">
        <v>48</v>
      </c>
      <c r="C52" s="37">
        <v>33</v>
      </c>
      <c r="D52" s="3" t="s">
        <v>23</v>
      </c>
      <c r="E52" s="4">
        <v>375275</v>
      </c>
      <c r="F52" s="5" t="s">
        <v>184</v>
      </c>
      <c r="G52" s="5" t="s">
        <v>185</v>
      </c>
      <c r="H52" s="38">
        <v>33271</v>
      </c>
      <c r="I52" s="6" t="s">
        <v>186</v>
      </c>
      <c r="J52" s="7" t="s">
        <v>27</v>
      </c>
      <c r="K52" s="8" t="s">
        <v>28</v>
      </c>
      <c r="L52" s="9">
        <v>43</v>
      </c>
      <c r="M52" s="10">
        <v>606</v>
      </c>
      <c r="N52" s="10">
        <v>900</v>
      </c>
      <c r="O52" s="11">
        <f t="shared" si="4"/>
        <v>13.466666666666667</v>
      </c>
      <c r="P52" s="10" t="s">
        <v>29</v>
      </c>
      <c r="Q52" s="10" t="s">
        <v>29</v>
      </c>
      <c r="R52" s="11">
        <v>0</v>
      </c>
      <c r="S52" s="10">
        <v>278</v>
      </c>
      <c r="T52" s="10">
        <v>500</v>
      </c>
      <c r="U52" s="11">
        <f>S52*20/T52</f>
        <v>11.12</v>
      </c>
      <c r="V52" s="10" t="s">
        <v>29</v>
      </c>
      <c r="W52" s="10" t="s">
        <v>29</v>
      </c>
      <c r="X52" s="11">
        <v>0</v>
      </c>
      <c r="Y52" s="10">
        <v>673</v>
      </c>
      <c r="Z52" s="10">
        <v>1200</v>
      </c>
      <c r="AA52" s="12">
        <f>Y52*20/Z52</f>
        <v>11.216666666666667</v>
      </c>
      <c r="AB52" s="10">
        <v>623</v>
      </c>
      <c r="AC52" s="10">
        <v>900</v>
      </c>
      <c r="AD52" s="11">
        <f>AB52*5/AC52</f>
        <v>3.4611111111111112</v>
      </c>
      <c r="AE52" s="10">
        <v>773</v>
      </c>
      <c r="AF52" s="10">
        <v>1200</v>
      </c>
      <c r="AG52" s="13">
        <f>AE52*5/AF52</f>
        <v>3.2208333333333332</v>
      </c>
      <c r="AH52" s="10">
        <v>3.6</v>
      </c>
      <c r="AI52" s="10">
        <v>4</v>
      </c>
      <c r="AJ52" s="13"/>
      <c r="AK52" s="10" t="s">
        <v>29</v>
      </c>
      <c r="AL52" s="10" t="s">
        <v>29</v>
      </c>
      <c r="AM52" s="13">
        <v>0</v>
      </c>
      <c r="AN52" s="40">
        <f t="shared" si="5"/>
        <v>85.485277777777782</v>
      </c>
      <c r="AO52" s="14" t="s">
        <v>187</v>
      </c>
      <c r="AP52" s="15" t="s">
        <v>188</v>
      </c>
    </row>
    <row r="53" spans="1:42" customFormat="1" ht="47.25" x14ac:dyDescent="0.25">
      <c r="A53" s="37">
        <v>50</v>
      </c>
      <c r="B53" s="37">
        <v>49</v>
      </c>
      <c r="C53" s="37">
        <v>34</v>
      </c>
      <c r="D53" s="3" t="s">
        <v>23</v>
      </c>
      <c r="E53" s="4">
        <v>376016</v>
      </c>
      <c r="F53" s="5" t="s">
        <v>189</v>
      </c>
      <c r="G53" s="5" t="s">
        <v>190</v>
      </c>
      <c r="H53" s="38">
        <v>34288</v>
      </c>
      <c r="I53" s="6" t="s">
        <v>191</v>
      </c>
      <c r="J53" s="7" t="s">
        <v>27</v>
      </c>
      <c r="K53" s="8" t="s">
        <v>28</v>
      </c>
      <c r="L53" s="9">
        <v>42</v>
      </c>
      <c r="M53" s="10">
        <v>737</v>
      </c>
      <c r="N53" s="10">
        <v>1050</v>
      </c>
      <c r="O53" s="11">
        <f t="shared" si="4"/>
        <v>14.038095238095238</v>
      </c>
      <c r="P53" s="10">
        <v>593</v>
      </c>
      <c r="Q53" s="10">
        <v>1100</v>
      </c>
      <c r="R53" s="11">
        <f t="shared" ref="R53:R61" si="7">P53*20/Q53</f>
        <v>10.781818181818181</v>
      </c>
      <c r="S53" s="10" t="s">
        <v>29</v>
      </c>
      <c r="T53" s="10" t="s">
        <v>29</v>
      </c>
      <c r="U53" s="11">
        <v>0</v>
      </c>
      <c r="V53" s="10" t="s">
        <v>29</v>
      </c>
      <c r="W53" s="10" t="s">
        <v>29</v>
      </c>
      <c r="X53" s="11">
        <v>0</v>
      </c>
      <c r="Y53" s="10">
        <v>3021</v>
      </c>
      <c r="Z53" s="10">
        <v>4200</v>
      </c>
      <c r="AA53" s="12">
        <f>Y53*20/Z53</f>
        <v>14.385714285714286</v>
      </c>
      <c r="AB53" s="10">
        <v>1271</v>
      </c>
      <c r="AC53" s="10">
        <v>1800</v>
      </c>
      <c r="AD53" s="11">
        <f>AB53*5/AC53</f>
        <v>3.5305555555555554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0">
        <f t="shared" si="5"/>
        <v>84.736183261183257</v>
      </c>
      <c r="AO53" s="14" t="s">
        <v>192</v>
      </c>
      <c r="AP53" s="15" t="s">
        <v>193</v>
      </c>
    </row>
    <row r="54" spans="1:42" customFormat="1" ht="47.25" x14ac:dyDescent="0.25">
      <c r="A54" s="37">
        <v>51</v>
      </c>
      <c r="B54" s="37">
        <v>50</v>
      </c>
      <c r="C54" s="37">
        <v>36</v>
      </c>
      <c r="D54" s="3" t="s">
        <v>23</v>
      </c>
      <c r="E54" s="4">
        <v>375229</v>
      </c>
      <c r="F54" s="5" t="s">
        <v>199</v>
      </c>
      <c r="G54" s="5" t="s">
        <v>200</v>
      </c>
      <c r="H54" s="38">
        <v>29955</v>
      </c>
      <c r="I54" s="6" t="s">
        <v>201</v>
      </c>
      <c r="J54" s="7" t="s">
        <v>27</v>
      </c>
      <c r="K54" s="8" t="s">
        <v>28</v>
      </c>
      <c r="L54" s="9">
        <v>47</v>
      </c>
      <c r="M54" s="10">
        <v>393</v>
      </c>
      <c r="N54" s="10">
        <v>850</v>
      </c>
      <c r="O54" s="11">
        <f t="shared" si="4"/>
        <v>9.2470588235294109</v>
      </c>
      <c r="P54" s="10">
        <v>419</v>
      </c>
      <c r="Q54" s="10">
        <v>600</v>
      </c>
      <c r="R54" s="11">
        <f t="shared" si="7"/>
        <v>13.966666666666667</v>
      </c>
      <c r="S54" s="10">
        <v>884</v>
      </c>
      <c r="T54" s="10">
        <v>1300</v>
      </c>
      <c r="U54" s="11">
        <f>S54*20/T54</f>
        <v>13.6</v>
      </c>
      <c r="V54" s="10" t="s">
        <v>29</v>
      </c>
      <c r="W54" s="10" t="s">
        <v>29</v>
      </c>
      <c r="X54" s="11">
        <v>0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0">
        <f t="shared" si="5"/>
        <v>83.813725490196077</v>
      </c>
      <c r="AO54" s="14" t="s">
        <v>202</v>
      </c>
      <c r="AP54" s="15" t="s">
        <v>203</v>
      </c>
    </row>
    <row r="55" spans="1:42" customFormat="1" ht="47.25" x14ac:dyDescent="0.25">
      <c r="A55" s="37">
        <v>52</v>
      </c>
      <c r="B55" s="37">
        <v>51</v>
      </c>
      <c r="C55" s="37">
        <v>37</v>
      </c>
      <c r="D55" s="3" t="s">
        <v>23</v>
      </c>
      <c r="E55" s="4">
        <v>375596</v>
      </c>
      <c r="F55" s="5" t="s">
        <v>204</v>
      </c>
      <c r="G55" s="5" t="s">
        <v>205</v>
      </c>
      <c r="H55" s="38">
        <v>33245</v>
      </c>
      <c r="I55" s="6" t="s">
        <v>206</v>
      </c>
      <c r="J55" s="7" t="s">
        <v>27</v>
      </c>
      <c r="K55" s="8" t="s">
        <v>28</v>
      </c>
      <c r="L55" s="9">
        <v>48</v>
      </c>
      <c r="M55" s="10">
        <v>589</v>
      </c>
      <c r="N55" s="10">
        <v>900</v>
      </c>
      <c r="O55" s="11">
        <f t="shared" si="4"/>
        <v>13.088888888888889</v>
      </c>
      <c r="P55" s="10">
        <v>639</v>
      </c>
      <c r="Q55" s="10">
        <v>1100</v>
      </c>
      <c r="R55" s="11">
        <f t="shared" si="7"/>
        <v>11.618181818181819</v>
      </c>
      <c r="S55" s="10">
        <v>302</v>
      </c>
      <c r="T55" s="10">
        <v>550</v>
      </c>
      <c r="U55" s="11">
        <f>S55*20/T55</f>
        <v>10.981818181818182</v>
      </c>
      <c r="V55" s="10" t="s">
        <v>29</v>
      </c>
      <c r="W55" s="10" t="s">
        <v>29</v>
      </c>
      <c r="X55" s="11">
        <v>0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0">
        <f t="shared" si="5"/>
        <v>83.688888888888897</v>
      </c>
      <c r="AO55" s="14" t="s">
        <v>207</v>
      </c>
      <c r="AP55" s="15" t="s">
        <v>208</v>
      </c>
    </row>
    <row r="56" spans="1:42" customFormat="1" ht="78.75" x14ac:dyDescent="0.25">
      <c r="A56" s="37">
        <v>53</v>
      </c>
      <c r="B56" s="37">
        <v>52</v>
      </c>
      <c r="C56" s="37">
        <v>39</v>
      </c>
      <c r="D56" s="3" t="s">
        <v>23</v>
      </c>
      <c r="E56" s="4">
        <v>375801</v>
      </c>
      <c r="F56" s="5" t="s">
        <v>214</v>
      </c>
      <c r="G56" s="5" t="s">
        <v>215</v>
      </c>
      <c r="H56" s="38">
        <v>33714</v>
      </c>
      <c r="I56" s="6" t="s">
        <v>216</v>
      </c>
      <c r="J56" s="7" t="s">
        <v>27</v>
      </c>
      <c r="K56" s="8" t="s">
        <v>28</v>
      </c>
      <c r="L56" s="9">
        <v>54</v>
      </c>
      <c r="M56" s="10">
        <v>636</v>
      </c>
      <c r="N56" s="10">
        <v>900</v>
      </c>
      <c r="O56" s="11">
        <f t="shared" si="4"/>
        <v>14.133333333333333</v>
      </c>
      <c r="P56" s="10">
        <v>737</v>
      </c>
      <c r="Q56" s="10">
        <v>1100</v>
      </c>
      <c r="R56" s="11">
        <f t="shared" si="7"/>
        <v>13.4</v>
      </c>
      <c r="S56" s="10" t="s">
        <v>29</v>
      </c>
      <c r="T56" s="10" t="s">
        <v>29</v>
      </c>
      <c r="U56" s="11">
        <v>0</v>
      </c>
      <c r="V56" s="10" t="s">
        <v>29</v>
      </c>
      <c r="W56" s="10" t="s">
        <v>29</v>
      </c>
      <c r="X56" s="11">
        <v>0</v>
      </c>
      <c r="Y56" s="10">
        <v>2.97</v>
      </c>
      <c r="Z56" s="10">
        <v>4</v>
      </c>
      <c r="AA56" s="12"/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0">
        <f t="shared" si="5"/>
        <v>81.533333333333331</v>
      </c>
      <c r="AO56" s="14" t="s">
        <v>217</v>
      </c>
      <c r="AP56" s="15" t="s">
        <v>218</v>
      </c>
    </row>
    <row r="57" spans="1:42" customFormat="1" ht="47.25" x14ac:dyDescent="0.25">
      <c r="A57" s="37">
        <v>54</v>
      </c>
      <c r="B57" s="37">
        <v>53</v>
      </c>
      <c r="C57" s="37">
        <v>43</v>
      </c>
      <c r="D57" s="3" t="s">
        <v>23</v>
      </c>
      <c r="E57" s="4">
        <v>375336</v>
      </c>
      <c r="F57" s="5" t="s">
        <v>234</v>
      </c>
      <c r="G57" s="5" t="s">
        <v>235</v>
      </c>
      <c r="H57" s="38">
        <v>35366</v>
      </c>
      <c r="I57" s="6" t="s">
        <v>236</v>
      </c>
      <c r="J57" s="7" t="s">
        <v>27</v>
      </c>
      <c r="K57" s="8" t="s">
        <v>28</v>
      </c>
      <c r="L57" s="9">
        <v>50</v>
      </c>
      <c r="M57" s="10">
        <v>838</v>
      </c>
      <c r="N57" s="10">
        <v>1100</v>
      </c>
      <c r="O57" s="11">
        <f t="shared" si="4"/>
        <v>15.236363636363636</v>
      </c>
      <c r="P57" s="10">
        <v>856</v>
      </c>
      <c r="Q57" s="10">
        <v>1100</v>
      </c>
      <c r="R57" s="11">
        <f t="shared" si="7"/>
        <v>15.563636363636364</v>
      </c>
      <c r="S57" s="10" t="s">
        <v>29</v>
      </c>
      <c r="T57" s="10" t="s">
        <v>29</v>
      </c>
      <c r="U57" s="11">
        <v>0</v>
      </c>
      <c r="V57" s="10">
        <v>2.91</v>
      </c>
      <c r="W57" s="10">
        <v>4</v>
      </c>
      <c r="X57" s="11"/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40">
        <f t="shared" si="5"/>
        <v>80.8</v>
      </c>
      <c r="AO57" s="14" t="s">
        <v>237</v>
      </c>
      <c r="AP57" s="15" t="s">
        <v>238</v>
      </c>
    </row>
    <row r="58" spans="1:42" customFormat="1" ht="47.25" x14ac:dyDescent="0.25">
      <c r="A58" s="37">
        <v>55</v>
      </c>
      <c r="B58" s="37">
        <v>54</v>
      </c>
      <c r="C58" s="37">
        <v>45</v>
      </c>
      <c r="D58" s="3" t="s">
        <v>23</v>
      </c>
      <c r="E58" s="4">
        <v>375760</v>
      </c>
      <c r="F58" s="5" t="s">
        <v>244</v>
      </c>
      <c r="G58" s="5" t="s">
        <v>245</v>
      </c>
      <c r="H58" s="38">
        <v>35096</v>
      </c>
      <c r="I58" s="6" t="s">
        <v>246</v>
      </c>
      <c r="J58" s="7" t="s">
        <v>27</v>
      </c>
      <c r="K58" s="8" t="s">
        <v>28</v>
      </c>
      <c r="L58" s="9">
        <v>51</v>
      </c>
      <c r="M58" s="10">
        <v>856</v>
      </c>
      <c r="N58" s="10">
        <v>1050</v>
      </c>
      <c r="O58" s="11">
        <f t="shared" si="4"/>
        <v>16.304761904761904</v>
      </c>
      <c r="P58" s="10">
        <v>733</v>
      </c>
      <c r="Q58" s="10">
        <v>1100</v>
      </c>
      <c r="R58" s="11">
        <f t="shared" si="7"/>
        <v>13.327272727272728</v>
      </c>
      <c r="S58" s="10" t="s">
        <v>29</v>
      </c>
      <c r="T58" s="10" t="s">
        <v>29</v>
      </c>
      <c r="U58" s="11">
        <v>0</v>
      </c>
      <c r="V58" s="10">
        <v>2.9</v>
      </c>
      <c r="W58" s="10">
        <v>4</v>
      </c>
      <c r="X58" s="11"/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0">
        <f t="shared" si="5"/>
        <v>80.632034632034632</v>
      </c>
      <c r="AO58" s="14" t="s">
        <v>247</v>
      </c>
      <c r="AP58" s="15" t="s">
        <v>248</v>
      </c>
    </row>
    <row r="59" spans="1:42" customFormat="1" ht="78.75" x14ac:dyDescent="0.25">
      <c r="A59" s="37">
        <v>56</v>
      </c>
      <c r="B59" s="37">
        <v>55</v>
      </c>
      <c r="C59" s="37">
        <v>46</v>
      </c>
      <c r="D59" s="3" t="s">
        <v>23</v>
      </c>
      <c r="E59" s="4">
        <v>375601</v>
      </c>
      <c r="F59" s="5" t="s">
        <v>249</v>
      </c>
      <c r="G59" s="5" t="s">
        <v>250</v>
      </c>
      <c r="H59" s="38">
        <v>32939</v>
      </c>
      <c r="I59" s="6" t="s">
        <v>251</v>
      </c>
      <c r="J59" s="7" t="s">
        <v>27</v>
      </c>
      <c r="K59" s="8" t="s">
        <v>28</v>
      </c>
      <c r="L59" s="9">
        <v>52</v>
      </c>
      <c r="M59" s="10">
        <v>702</v>
      </c>
      <c r="N59" s="10">
        <v>1050</v>
      </c>
      <c r="O59" s="11">
        <f t="shared" si="4"/>
        <v>13.371428571428572</v>
      </c>
      <c r="P59" s="10">
        <v>614</v>
      </c>
      <c r="Q59" s="10">
        <v>1100</v>
      </c>
      <c r="R59" s="11">
        <f t="shared" si="7"/>
        <v>11.163636363636364</v>
      </c>
      <c r="S59" s="10" t="s">
        <v>29</v>
      </c>
      <c r="T59" s="10" t="s">
        <v>29</v>
      </c>
      <c r="U59" s="11">
        <v>0</v>
      </c>
      <c r="V59" s="10">
        <v>2.63</v>
      </c>
      <c r="W59" s="10">
        <v>4</v>
      </c>
      <c r="X59" s="11"/>
      <c r="Y59" s="10" t="s">
        <v>29</v>
      </c>
      <c r="Z59" s="10" t="s">
        <v>29</v>
      </c>
      <c r="AA59" s="12">
        <v>0</v>
      </c>
      <c r="AB59" s="10">
        <v>1318</v>
      </c>
      <c r="AC59" s="10">
        <v>1800</v>
      </c>
      <c r="AD59" s="11">
        <f>AB59*5/AC59</f>
        <v>3.661111111111111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0">
        <f t="shared" si="5"/>
        <v>80.196176046176035</v>
      </c>
      <c r="AO59" s="14" t="s">
        <v>252</v>
      </c>
      <c r="AP59" s="15" t="s">
        <v>253</v>
      </c>
    </row>
    <row r="60" spans="1:42" customFormat="1" ht="63" x14ac:dyDescent="0.25">
      <c r="A60" s="37">
        <v>57</v>
      </c>
      <c r="B60" s="37">
        <v>56</v>
      </c>
      <c r="C60" s="37">
        <v>47</v>
      </c>
      <c r="D60" s="3" t="s">
        <v>23</v>
      </c>
      <c r="E60" s="4">
        <v>376133</v>
      </c>
      <c r="F60" s="5" t="s">
        <v>254</v>
      </c>
      <c r="G60" s="5" t="s">
        <v>255</v>
      </c>
      <c r="H60" s="38">
        <v>35455</v>
      </c>
      <c r="I60" s="6" t="s">
        <v>256</v>
      </c>
      <c r="J60" s="7" t="s">
        <v>27</v>
      </c>
      <c r="K60" s="8" t="s">
        <v>28</v>
      </c>
      <c r="L60" s="9">
        <v>50</v>
      </c>
      <c r="M60" s="10">
        <v>765</v>
      </c>
      <c r="N60" s="10">
        <v>1050</v>
      </c>
      <c r="O60" s="11">
        <f t="shared" si="4"/>
        <v>14.571428571428571</v>
      </c>
      <c r="P60" s="10">
        <v>725</v>
      </c>
      <c r="Q60" s="10">
        <v>1100</v>
      </c>
      <c r="R60" s="11">
        <f t="shared" si="7"/>
        <v>13.181818181818182</v>
      </c>
      <c r="S60" s="10" t="s">
        <v>29</v>
      </c>
      <c r="T60" s="10" t="s">
        <v>29</v>
      </c>
      <c r="U60" s="11">
        <v>0</v>
      </c>
      <c r="V60" s="10">
        <v>3.32</v>
      </c>
      <c r="W60" s="10">
        <v>4</v>
      </c>
      <c r="X60" s="11"/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0">
        <f t="shared" si="5"/>
        <v>77.753246753246756</v>
      </c>
      <c r="AO60" s="14" t="s">
        <v>257</v>
      </c>
      <c r="AP60" s="15" t="s">
        <v>258</v>
      </c>
    </row>
    <row r="61" spans="1:42" customFormat="1" ht="47.25" x14ac:dyDescent="0.25">
      <c r="A61" s="37">
        <v>58</v>
      </c>
      <c r="B61" s="37">
        <v>57</v>
      </c>
      <c r="C61" s="37">
        <v>48</v>
      </c>
      <c r="D61" s="3" t="s">
        <v>23</v>
      </c>
      <c r="E61" s="4">
        <v>375958</v>
      </c>
      <c r="F61" s="5" t="s">
        <v>259</v>
      </c>
      <c r="G61" s="5" t="s">
        <v>260</v>
      </c>
      <c r="H61" s="38">
        <v>36223</v>
      </c>
      <c r="I61" s="6" t="s">
        <v>261</v>
      </c>
      <c r="J61" s="7" t="s">
        <v>27</v>
      </c>
      <c r="K61" s="8" t="s">
        <v>28</v>
      </c>
      <c r="L61" s="9">
        <v>46</v>
      </c>
      <c r="M61" s="10">
        <v>907</v>
      </c>
      <c r="N61" s="10">
        <v>1100</v>
      </c>
      <c r="O61" s="11">
        <f t="shared" si="4"/>
        <v>16.490909090909092</v>
      </c>
      <c r="P61" s="10">
        <v>816</v>
      </c>
      <c r="Q61" s="10">
        <v>1100</v>
      </c>
      <c r="R61" s="11">
        <f t="shared" si="7"/>
        <v>14.836363636363636</v>
      </c>
      <c r="S61" s="10" t="s">
        <v>29</v>
      </c>
      <c r="T61" s="10" t="s">
        <v>29</v>
      </c>
      <c r="U61" s="11">
        <v>0</v>
      </c>
      <c r="V61" s="10">
        <v>3.76</v>
      </c>
      <c r="W61" s="10">
        <v>4</v>
      </c>
      <c r="X61" s="11"/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40">
        <f t="shared" si="5"/>
        <v>77.327272727272728</v>
      </c>
      <c r="AO61" s="14" t="s">
        <v>262</v>
      </c>
      <c r="AP61" s="15" t="s">
        <v>263</v>
      </c>
    </row>
    <row r="62" spans="1:42" customFormat="1" ht="47.25" x14ac:dyDescent="0.25">
      <c r="A62" s="37">
        <v>59</v>
      </c>
      <c r="B62" s="37">
        <v>58</v>
      </c>
      <c r="C62" s="37">
        <v>50</v>
      </c>
      <c r="D62" s="3" t="s">
        <v>23</v>
      </c>
      <c r="E62" s="4">
        <v>376062</v>
      </c>
      <c r="F62" s="5" t="s">
        <v>269</v>
      </c>
      <c r="G62" s="5" t="s">
        <v>270</v>
      </c>
      <c r="H62" s="38">
        <v>34409</v>
      </c>
      <c r="I62" s="6" t="s">
        <v>271</v>
      </c>
      <c r="J62" s="7" t="s">
        <v>27</v>
      </c>
      <c r="K62" s="8" t="s">
        <v>28</v>
      </c>
      <c r="L62" s="9">
        <v>55</v>
      </c>
      <c r="M62" s="10">
        <v>577</v>
      </c>
      <c r="N62" s="10">
        <v>1050</v>
      </c>
      <c r="O62" s="11">
        <f t="shared" si="4"/>
        <v>10.990476190476191</v>
      </c>
      <c r="P62" s="10" t="s">
        <v>29</v>
      </c>
      <c r="Q62" s="10" t="s">
        <v>29</v>
      </c>
      <c r="R62" s="11">
        <v>0</v>
      </c>
      <c r="S62" s="10">
        <v>309</v>
      </c>
      <c r="T62" s="10">
        <v>550</v>
      </c>
      <c r="U62" s="11">
        <f>S62*20/T62</f>
        <v>11.236363636363636</v>
      </c>
      <c r="V62" s="10" t="s">
        <v>29</v>
      </c>
      <c r="W62" s="10" t="s">
        <v>29</v>
      </c>
      <c r="X62" s="11">
        <v>0</v>
      </c>
      <c r="Y62" s="10" t="s">
        <v>29</v>
      </c>
      <c r="Z62" s="10" t="s">
        <v>29</v>
      </c>
      <c r="AA62" s="12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40">
        <f t="shared" si="5"/>
        <v>77.226839826839822</v>
      </c>
      <c r="AO62" s="14" t="s">
        <v>272</v>
      </c>
      <c r="AP62" s="15" t="s">
        <v>273</v>
      </c>
    </row>
    <row r="63" spans="1:42" customFormat="1" ht="63" x14ac:dyDescent="0.25">
      <c r="A63" s="37">
        <v>60</v>
      </c>
      <c r="B63" s="37">
        <v>59</v>
      </c>
      <c r="C63" s="37">
        <v>51</v>
      </c>
      <c r="D63" s="3" t="s">
        <v>23</v>
      </c>
      <c r="E63" s="4">
        <v>375714</v>
      </c>
      <c r="F63" s="5" t="s">
        <v>274</v>
      </c>
      <c r="G63" s="5" t="s">
        <v>136</v>
      </c>
      <c r="H63" s="38">
        <v>35552</v>
      </c>
      <c r="I63" s="6" t="s">
        <v>275</v>
      </c>
      <c r="J63" s="7" t="s">
        <v>27</v>
      </c>
      <c r="K63" s="8" t="s">
        <v>28</v>
      </c>
      <c r="L63" s="9">
        <v>48</v>
      </c>
      <c r="M63" s="10">
        <v>804</v>
      </c>
      <c r="N63" s="10">
        <v>1050</v>
      </c>
      <c r="O63" s="11">
        <f t="shared" si="4"/>
        <v>15.314285714285715</v>
      </c>
      <c r="P63" s="10">
        <v>745</v>
      </c>
      <c r="Q63" s="10">
        <v>1100</v>
      </c>
      <c r="R63" s="11">
        <f t="shared" ref="R63:R77" si="8">P63*20/Q63</f>
        <v>13.545454545454545</v>
      </c>
      <c r="S63" s="10" t="s">
        <v>29</v>
      </c>
      <c r="T63" s="10" t="s">
        <v>29</v>
      </c>
      <c r="U63" s="11">
        <v>0</v>
      </c>
      <c r="V63" s="10">
        <v>3.01</v>
      </c>
      <c r="W63" s="10">
        <v>4</v>
      </c>
      <c r="X63" s="11"/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40">
        <f t="shared" si="5"/>
        <v>76.859740259740263</v>
      </c>
      <c r="AO63" s="14" t="s">
        <v>276</v>
      </c>
      <c r="AP63" s="15" t="s">
        <v>277</v>
      </c>
    </row>
    <row r="64" spans="1:42" customFormat="1" ht="47.25" x14ac:dyDescent="0.25">
      <c r="A64" s="37">
        <v>61</v>
      </c>
      <c r="B64" s="37">
        <v>60</v>
      </c>
      <c r="C64" s="37">
        <v>52</v>
      </c>
      <c r="D64" s="3" t="s">
        <v>23</v>
      </c>
      <c r="E64" s="4">
        <v>375268</v>
      </c>
      <c r="F64" s="5" t="s">
        <v>278</v>
      </c>
      <c r="G64" s="5" t="s">
        <v>279</v>
      </c>
      <c r="H64" s="38">
        <v>33646</v>
      </c>
      <c r="I64" s="6" t="s">
        <v>280</v>
      </c>
      <c r="J64" s="7" t="s">
        <v>27</v>
      </c>
      <c r="K64" s="8" t="s">
        <v>28</v>
      </c>
      <c r="L64" s="9">
        <v>53</v>
      </c>
      <c r="M64" s="10">
        <v>552</v>
      </c>
      <c r="N64" s="10">
        <v>900</v>
      </c>
      <c r="O64" s="11">
        <f t="shared" si="4"/>
        <v>12.266666666666667</v>
      </c>
      <c r="P64" s="10">
        <v>581</v>
      </c>
      <c r="Q64" s="10">
        <v>1100</v>
      </c>
      <c r="R64" s="11">
        <f t="shared" si="8"/>
        <v>10.563636363636364</v>
      </c>
      <c r="S64" s="10" t="s">
        <v>29</v>
      </c>
      <c r="T64" s="10" t="s">
        <v>29</v>
      </c>
      <c r="U64" s="11">
        <v>0</v>
      </c>
      <c r="V64" s="10">
        <v>3.17</v>
      </c>
      <c r="W64" s="10">
        <v>4</v>
      </c>
      <c r="X64" s="11"/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0">
        <f t="shared" si="5"/>
        <v>75.830303030303028</v>
      </c>
      <c r="AO64" s="14" t="s">
        <v>281</v>
      </c>
      <c r="AP64" s="15" t="s">
        <v>282</v>
      </c>
    </row>
    <row r="65" spans="1:42" customFormat="1" ht="78.75" x14ac:dyDescent="0.25">
      <c r="A65" s="37">
        <v>62</v>
      </c>
      <c r="B65" s="37">
        <v>61</v>
      </c>
      <c r="C65" s="37">
        <v>53</v>
      </c>
      <c r="D65" s="3" t="s">
        <v>23</v>
      </c>
      <c r="E65" s="4">
        <v>376145</v>
      </c>
      <c r="F65" s="5" t="s">
        <v>189</v>
      </c>
      <c r="G65" s="5" t="s">
        <v>283</v>
      </c>
      <c r="H65" s="38">
        <v>35926</v>
      </c>
      <c r="I65" s="6" t="s">
        <v>284</v>
      </c>
      <c r="J65" s="7" t="s">
        <v>27</v>
      </c>
      <c r="K65" s="8" t="s">
        <v>28</v>
      </c>
      <c r="L65" s="9">
        <v>42</v>
      </c>
      <c r="M65" s="10">
        <v>668</v>
      </c>
      <c r="N65" s="10">
        <v>1100</v>
      </c>
      <c r="O65" s="11">
        <f t="shared" si="4"/>
        <v>12.145454545454545</v>
      </c>
      <c r="P65" s="10">
        <v>673</v>
      </c>
      <c r="Q65" s="10">
        <v>1100</v>
      </c>
      <c r="R65" s="11">
        <f t="shared" si="8"/>
        <v>12.236363636363636</v>
      </c>
      <c r="S65" s="10">
        <v>247</v>
      </c>
      <c r="T65" s="10">
        <v>550</v>
      </c>
      <c r="U65" s="11">
        <f>S65*20/T65</f>
        <v>8.9818181818181824</v>
      </c>
      <c r="V65" s="10" t="s">
        <v>29</v>
      </c>
      <c r="W65" s="10" t="s">
        <v>29</v>
      </c>
      <c r="X65" s="11">
        <v>0</v>
      </c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0">
        <f t="shared" si="5"/>
        <v>75.36363636363636</v>
      </c>
      <c r="AO65" s="14" t="s">
        <v>285</v>
      </c>
      <c r="AP65" s="15" t="s">
        <v>286</v>
      </c>
    </row>
    <row r="66" spans="1:42" customFormat="1" ht="63" x14ac:dyDescent="0.25">
      <c r="A66" s="37">
        <v>63</v>
      </c>
      <c r="B66" s="37">
        <v>62</v>
      </c>
      <c r="C66" s="37">
        <v>63</v>
      </c>
      <c r="D66" s="3" t="s">
        <v>23</v>
      </c>
      <c r="E66" s="4">
        <v>376112</v>
      </c>
      <c r="F66" s="5" t="s">
        <v>328</v>
      </c>
      <c r="G66" s="5" t="s">
        <v>68</v>
      </c>
      <c r="H66" s="38">
        <v>35445</v>
      </c>
      <c r="I66" s="6" t="s">
        <v>329</v>
      </c>
      <c r="J66" s="7" t="s">
        <v>27</v>
      </c>
      <c r="K66" s="8" t="s">
        <v>28</v>
      </c>
      <c r="L66" s="9">
        <v>40</v>
      </c>
      <c r="M66" s="10">
        <v>894</v>
      </c>
      <c r="N66" s="10">
        <v>1100</v>
      </c>
      <c r="O66" s="11">
        <f t="shared" si="4"/>
        <v>16.254545454545454</v>
      </c>
      <c r="P66" s="10">
        <v>854</v>
      </c>
      <c r="Q66" s="10">
        <v>1100</v>
      </c>
      <c r="R66" s="11">
        <f t="shared" si="8"/>
        <v>15.527272727272727</v>
      </c>
      <c r="S66" s="10" t="s">
        <v>29</v>
      </c>
      <c r="T66" s="10" t="s">
        <v>29</v>
      </c>
      <c r="U66" s="11">
        <v>0</v>
      </c>
      <c r="V66" s="10" t="s">
        <v>29</v>
      </c>
      <c r="W66" s="10" t="s">
        <v>29</v>
      </c>
      <c r="X66" s="11">
        <v>0</v>
      </c>
      <c r="Y66" s="10"/>
      <c r="Z66" s="10"/>
      <c r="AA66" s="12"/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>
        <v>826</v>
      </c>
      <c r="AI66" s="10">
        <v>1200</v>
      </c>
      <c r="AJ66" s="13">
        <v>3.4</v>
      </c>
      <c r="AK66" s="10" t="s">
        <v>29</v>
      </c>
      <c r="AL66" s="10" t="s">
        <v>29</v>
      </c>
      <c r="AM66" s="13">
        <v>0</v>
      </c>
      <c r="AN66" s="40">
        <f t="shared" si="5"/>
        <v>75.181818181818187</v>
      </c>
      <c r="AO66" s="14" t="s">
        <v>330</v>
      </c>
      <c r="AP66" s="15" t="s">
        <v>331</v>
      </c>
    </row>
    <row r="67" spans="1:42" customFormat="1" ht="47.25" x14ac:dyDescent="0.25">
      <c r="A67" s="37">
        <v>64</v>
      </c>
      <c r="B67" s="37">
        <v>63</v>
      </c>
      <c r="C67" s="37">
        <v>56</v>
      </c>
      <c r="D67" s="3" t="s">
        <v>23</v>
      </c>
      <c r="E67" s="4">
        <v>375076</v>
      </c>
      <c r="F67" s="5" t="s">
        <v>295</v>
      </c>
      <c r="G67" s="5" t="s">
        <v>296</v>
      </c>
      <c r="H67" s="38">
        <v>32568</v>
      </c>
      <c r="I67" s="6" t="s">
        <v>297</v>
      </c>
      <c r="J67" s="7" t="s">
        <v>27</v>
      </c>
      <c r="K67" s="8" t="s">
        <v>28</v>
      </c>
      <c r="L67" s="9">
        <v>43</v>
      </c>
      <c r="M67" s="10">
        <v>839</v>
      </c>
      <c r="N67" s="10">
        <v>1050</v>
      </c>
      <c r="O67" s="11">
        <f t="shared" si="4"/>
        <v>15.980952380952381</v>
      </c>
      <c r="P67" s="10">
        <v>844</v>
      </c>
      <c r="Q67" s="10">
        <v>1100</v>
      </c>
      <c r="R67" s="11">
        <f t="shared" si="8"/>
        <v>15.345454545454546</v>
      </c>
      <c r="S67" s="10" t="s">
        <v>29</v>
      </c>
      <c r="T67" s="10" t="s">
        <v>29</v>
      </c>
      <c r="U67" s="11">
        <v>0</v>
      </c>
      <c r="V67" s="10">
        <v>2.64</v>
      </c>
      <c r="W67" s="10">
        <v>4</v>
      </c>
      <c r="X67" s="11"/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40">
        <f t="shared" si="5"/>
        <v>74.326406926406932</v>
      </c>
      <c r="AO67" s="14" t="s">
        <v>298</v>
      </c>
      <c r="AP67" s="15" t="s">
        <v>299</v>
      </c>
    </row>
    <row r="68" spans="1:42" customFormat="1" ht="47.25" x14ac:dyDescent="0.25">
      <c r="A68" s="37">
        <v>65</v>
      </c>
      <c r="B68" s="37">
        <v>64</v>
      </c>
      <c r="C68" s="37">
        <v>57</v>
      </c>
      <c r="D68" s="3" t="s">
        <v>23</v>
      </c>
      <c r="E68" s="4">
        <v>375443</v>
      </c>
      <c r="F68" s="5" t="s">
        <v>300</v>
      </c>
      <c r="G68" s="5" t="s">
        <v>245</v>
      </c>
      <c r="H68" s="38">
        <v>33248</v>
      </c>
      <c r="I68" s="6" t="s">
        <v>301</v>
      </c>
      <c r="J68" s="7" t="s">
        <v>27</v>
      </c>
      <c r="K68" s="8" t="s">
        <v>28</v>
      </c>
      <c r="L68" s="9">
        <v>43</v>
      </c>
      <c r="M68" s="10">
        <v>661</v>
      </c>
      <c r="N68" s="10">
        <v>900</v>
      </c>
      <c r="O68" s="11">
        <f t="shared" ref="O68:O77" si="9">M68*20/N68</f>
        <v>14.688888888888888</v>
      </c>
      <c r="P68" s="10">
        <v>702</v>
      </c>
      <c r="Q68" s="10">
        <v>1100</v>
      </c>
      <c r="R68" s="11">
        <f t="shared" si="8"/>
        <v>12.763636363636364</v>
      </c>
      <c r="S68" s="10" t="s">
        <v>29</v>
      </c>
      <c r="T68" s="10" t="s">
        <v>29</v>
      </c>
      <c r="U68" s="11">
        <v>0</v>
      </c>
      <c r="V68" s="10">
        <v>2.9</v>
      </c>
      <c r="W68" s="10">
        <v>4</v>
      </c>
      <c r="X68" s="11"/>
      <c r="Y68" s="10" t="s">
        <v>29</v>
      </c>
      <c r="Z68" s="10" t="s">
        <v>29</v>
      </c>
      <c r="AA68" s="12">
        <v>0</v>
      </c>
      <c r="AB68" s="10">
        <v>654</v>
      </c>
      <c r="AC68" s="10">
        <v>900</v>
      </c>
      <c r="AD68" s="11">
        <f>AB68*5/AC68</f>
        <v>3.6333333333333333</v>
      </c>
      <c r="AE68" s="10" t="s">
        <v>29</v>
      </c>
      <c r="AF68" s="10" t="s">
        <v>29</v>
      </c>
      <c r="AG68" s="13">
        <v>0</v>
      </c>
      <c r="AH68" s="10">
        <v>3.3</v>
      </c>
      <c r="AI68" s="10">
        <v>4</v>
      </c>
      <c r="AJ68" s="13"/>
      <c r="AK68" s="10" t="s">
        <v>29</v>
      </c>
      <c r="AL68" s="10" t="s">
        <v>29</v>
      </c>
      <c r="AM68" s="13">
        <v>0</v>
      </c>
      <c r="AN68" s="40">
        <f t="shared" ref="AN68:AN78" si="10">L68+O68+R68+U68+X68+AA68+AD68+AG68+AJ68+AM68</f>
        <v>74.085858585858588</v>
      </c>
      <c r="AO68" s="14" t="s">
        <v>247</v>
      </c>
      <c r="AP68" s="15" t="s">
        <v>302</v>
      </c>
    </row>
    <row r="69" spans="1:42" customFormat="1" ht="63" x14ac:dyDescent="0.25">
      <c r="A69" s="37">
        <v>66</v>
      </c>
      <c r="B69" s="37">
        <v>65</v>
      </c>
      <c r="C69" s="37">
        <v>60</v>
      </c>
      <c r="D69" s="3" t="s">
        <v>23</v>
      </c>
      <c r="E69" s="4">
        <v>375642</v>
      </c>
      <c r="F69" s="5" t="s">
        <v>313</v>
      </c>
      <c r="G69" s="5" t="s">
        <v>314</v>
      </c>
      <c r="H69" s="38">
        <v>32267</v>
      </c>
      <c r="I69" s="6" t="s">
        <v>315</v>
      </c>
      <c r="J69" s="7" t="s">
        <v>27</v>
      </c>
      <c r="K69" s="8" t="s">
        <v>28</v>
      </c>
      <c r="L69" s="9">
        <v>40</v>
      </c>
      <c r="M69" s="10">
        <v>517</v>
      </c>
      <c r="N69" s="10">
        <v>850</v>
      </c>
      <c r="O69" s="11">
        <f t="shared" si="9"/>
        <v>12.164705882352941</v>
      </c>
      <c r="P69" s="10">
        <v>661</v>
      </c>
      <c r="Q69" s="10">
        <v>1100</v>
      </c>
      <c r="R69" s="11">
        <f t="shared" si="8"/>
        <v>12.018181818181818</v>
      </c>
      <c r="S69" s="10">
        <v>247</v>
      </c>
      <c r="T69" s="10">
        <v>550</v>
      </c>
      <c r="U69" s="11">
        <f>S69*20/T69</f>
        <v>8.9818181818181824</v>
      </c>
      <c r="V69" s="10" t="s">
        <v>29</v>
      </c>
      <c r="W69" s="10" t="s">
        <v>29</v>
      </c>
      <c r="X69" s="11">
        <v>0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40">
        <f t="shared" si="10"/>
        <v>73.164705882352948</v>
      </c>
      <c r="AO69" s="14" t="s">
        <v>316</v>
      </c>
      <c r="AP69" s="15" t="s">
        <v>317</v>
      </c>
    </row>
    <row r="70" spans="1:42" customFormat="1" ht="63" x14ac:dyDescent="0.25">
      <c r="A70" s="37">
        <v>67</v>
      </c>
      <c r="B70" s="37">
        <v>66</v>
      </c>
      <c r="C70" s="37">
        <v>61</v>
      </c>
      <c r="D70" s="3" t="s">
        <v>23</v>
      </c>
      <c r="E70" s="4">
        <v>375877</v>
      </c>
      <c r="F70" s="5" t="s">
        <v>318</v>
      </c>
      <c r="G70" s="5" t="s">
        <v>319</v>
      </c>
      <c r="H70" s="38">
        <v>35819</v>
      </c>
      <c r="I70" s="6" t="s">
        <v>320</v>
      </c>
      <c r="J70" s="7" t="s">
        <v>27</v>
      </c>
      <c r="K70" s="8" t="s">
        <v>28</v>
      </c>
      <c r="L70" s="9">
        <v>42</v>
      </c>
      <c r="M70" s="10">
        <v>819</v>
      </c>
      <c r="N70" s="10">
        <v>1050</v>
      </c>
      <c r="O70" s="11">
        <f t="shared" si="9"/>
        <v>15.6</v>
      </c>
      <c r="P70" s="10">
        <v>852</v>
      </c>
      <c r="Q70" s="10">
        <v>1100</v>
      </c>
      <c r="R70" s="11">
        <f t="shared" si="8"/>
        <v>15.49090909090909</v>
      </c>
      <c r="S70" s="10" t="s">
        <v>29</v>
      </c>
      <c r="T70" s="10" t="s">
        <v>29</v>
      </c>
      <c r="U70" s="11">
        <v>0</v>
      </c>
      <c r="V70" s="10">
        <v>3.47</v>
      </c>
      <c r="W70" s="10">
        <v>4</v>
      </c>
      <c r="X70" s="11"/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40">
        <f t="shared" si="10"/>
        <v>73.090909090909093</v>
      </c>
      <c r="AO70" s="14" t="s">
        <v>321</v>
      </c>
      <c r="AP70" s="15" t="s">
        <v>322</v>
      </c>
    </row>
    <row r="71" spans="1:42" customFormat="1" ht="47.25" x14ac:dyDescent="0.25">
      <c r="A71" s="37">
        <v>68</v>
      </c>
      <c r="B71" s="37">
        <v>67</v>
      </c>
      <c r="C71" s="37">
        <v>62</v>
      </c>
      <c r="D71" s="3" t="s">
        <v>23</v>
      </c>
      <c r="E71" s="4">
        <v>376232</v>
      </c>
      <c r="F71" s="5" t="s">
        <v>323</v>
      </c>
      <c r="G71" s="5" t="s">
        <v>324</v>
      </c>
      <c r="H71" s="38">
        <v>36222</v>
      </c>
      <c r="I71" s="6" t="s">
        <v>325</v>
      </c>
      <c r="J71" s="7" t="s">
        <v>27</v>
      </c>
      <c r="K71" s="8" t="s">
        <v>28</v>
      </c>
      <c r="L71" s="9">
        <v>48</v>
      </c>
      <c r="M71" s="10">
        <v>720</v>
      </c>
      <c r="N71" s="10">
        <v>1100</v>
      </c>
      <c r="O71" s="11">
        <f t="shared" si="9"/>
        <v>13.090909090909092</v>
      </c>
      <c r="P71" s="10">
        <v>628</v>
      </c>
      <c r="Q71" s="10">
        <v>1100</v>
      </c>
      <c r="R71" s="11">
        <f t="shared" si="8"/>
        <v>11.418181818181818</v>
      </c>
      <c r="S71" s="10" t="s">
        <v>29</v>
      </c>
      <c r="T71" s="10" t="s">
        <v>29</v>
      </c>
      <c r="U71" s="11">
        <v>0</v>
      </c>
      <c r="V71" s="10" t="s">
        <v>29</v>
      </c>
      <c r="W71" s="10" t="s">
        <v>29</v>
      </c>
      <c r="X71" s="11">
        <v>0</v>
      </c>
      <c r="Y71" s="10">
        <v>3.77</v>
      </c>
      <c r="Z71" s="10">
        <v>4</v>
      </c>
      <c r="AA71" s="12"/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40">
        <f t="shared" si="10"/>
        <v>72.509090909090915</v>
      </c>
      <c r="AO71" s="14" t="s">
        <v>326</v>
      </c>
      <c r="AP71" s="15" t="s">
        <v>327</v>
      </c>
    </row>
    <row r="72" spans="1:42" customFormat="1" ht="60" x14ac:dyDescent="0.25">
      <c r="A72" s="37">
        <v>69</v>
      </c>
      <c r="B72" s="37">
        <v>68</v>
      </c>
      <c r="C72" s="37">
        <v>64</v>
      </c>
      <c r="D72" s="3" t="s">
        <v>23</v>
      </c>
      <c r="E72" s="4">
        <v>375392</v>
      </c>
      <c r="F72" s="5" t="s">
        <v>332</v>
      </c>
      <c r="G72" s="5" t="s">
        <v>333</v>
      </c>
      <c r="H72" s="38">
        <v>35437</v>
      </c>
      <c r="I72" s="6" t="s">
        <v>334</v>
      </c>
      <c r="J72" s="7" t="s">
        <v>27</v>
      </c>
      <c r="K72" s="8" t="s">
        <v>28</v>
      </c>
      <c r="L72" s="9">
        <v>45</v>
      </c>
      <c r="M72" s="10">
        <v>778</v>
      </c>
      <c r="N72" s="10">
        <v>1100</v>
      </c>
      <c r="O72" s="11">
        <f t="shared" si="9"/>
        <v>14.145454545454545</v>
      </c>
      <c r="P72" s="10">
        <v>681</v>
      </c>
      <c r="Q72" s="10">
        <v>1100</v>
      </c>
      <c r="R72" s="11">
        <f t="shared" si="8"/>
        <v>12.381818181818181</v>
      </c>
      <c r="S72" s="10" t="s">
        <v>29</v>
      </c>
      <c r="T72" s="10" t="s">
        <v>29</v>
      </c>
      <c r="U72" s="11">
        <v>0</v>
      </c>
      <c r="V72" s="10">
        <v>3.35</v>
      </c>
      <c r="W72" s="10">
        <v>4</v>
      </c>
      <c r="X72" s="11"/>
      <c r="Y72" s="10" t="s">
        <v>29</v>
      </c>
      <c r="Z72" s="10" t="s">
        <v>29</v>
      </c>
      <c r="AA72" s="12">
        <v>0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40">
        <f t="shared" si="10"/>
        <v>71.527272727272717</v>
      </c>
      <c r="AO72" s="14" t="s">
        <v>335</v>
      </c>
      <c r="AP72" s="15" t="s">
        <v>336</v>
      </c>
    </row>
    <row r="73" spans="1:42" customFormat="1" ht="63" x14ac:dyDescent="0.25">
      <c r="A73" s="37">
        <v>70</v>
      </c>
      <c r="B73" s="37">
        <v>69</v>
      </c>
      <c r="C73" s="37">
        <v>65</v>
      </c>
      <c r="D73" s="3" t="s">
        <v>23</v>
      </c>
      <c r="E73" s="4">
        <v>375981</v>
      </c>
      <c r="F73" s="5" t="s">
        <v>337</v>
      </c>
      <c r="G73" s="5" t="s">
        <v>338</v>
      </c>
      <c r="H73" s="38">
        <v>34394</v>
      </c>
      <c r="I73" s="6" t="s">
        <v>339</v>
      </c>
      <c r="J73" s="7" t="s">
        <v>27</v>
      </c>
      <c r="K73" s="8" t="s">
        <v>28</v>
      </c>
      <c r="L73" s="9">
        <v>45</v>
      </c>
      <c r="M73" s="10">
        <v>681</v>
      </c>
      <c r="N73" s="10">
        <v>1050</v>
      </c>
      <c r="O73" s="11">
        <f t="shared" si="9"/>
        <v>12.971428571428572</v>
      </c>
      <c r="P73" s="10">
        <v>697</v>
      </c>
      <c r="Q73" s="10">
        <v>1100</v>
      </c>
      <c r="R73" s="11">
        <f t="shared" si="8"/>
        <v>12.672727272727272</v>
      </c>
      <c r="S73" s="10" t="s">
        <v>29</v>
      </c>
      <c r="T73" s="10" t="s">
        <v>29</v>
      </c>
      <c r="U73" s="11">
        <v>0</v>
      </c>
      <c r="V73" s="10">
        <v>3.23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>
        <v>3.49</v>
      </c>
      <c r="AI73" s="10">
        <v>4</v>
      </c>
      <c r="AJ73" s="13"/>
      <c r="AK73" s="10" t="s">
        <v>29</v>
      </c>
      <c r="AL73" s="10" t="s">
        <v>29</v>
      </c>
      <c r="AM73" s="13">
        <v>0</v>
      </c>
      <c r="AN73" s="40">
        <f t="shared" si="10"/>
        <v>70.644155844155847</v>
      </c>
      <c r="AO73" s="14" t="s">
        <v>340</v>
      </c>
      <c r="AP73" s="15" t="s">
        <v>341</v>
      </c>
    </row>
    <row r="74" spans="1:42" customFormat="1" ht="47.25" x14ac:dyDescent="0.25">
      <c r="A74" s="37">
        <v>71</v>
      </c>
      <c r="B74" s="37">
        <v>70</v>
      </c>
      <c r="C74" s="37">
        <v>66</v>
      </c>
      <c r="D74" s="3" t="s">
        <v>23</v>
      </c>
      <c r="E74" s="4">
        <v>375331</v>
      </c>
      <c r="F74" s="5" t="s">
        <v>342</v>
      </c>
      <c r="G74" s="5" t="s">
        <v>343</v>
      </c>
      <c r="H74" s="38">
        <v>34104</v>
      </c>
      <c r="I74" s="6" t="s">
        <v>344</v>
      </c>
      <c r="J74" s="7" t="s">
        <v>27</v>
      </c>
      <c r="K74" s="8" t="s">
        <v>28</v>
      </c>
      <c r="L74" s="9">
        <v>41</v>
      </c>
      <c r="M74" s="10">
        <v>815</v>
      </c>
      <c r="N74" s="10">
        <v>1050</v>
      </c>
      <c r="O74" s="11">
        <f t="shared" si="9"/>
        <v>15.523809523809524</v>
      </c>
      <c r="P74" s="10">
        <v>761</v>
      </c>
      <c r="Q74" s="10">
        <v>1100</v>
      </c>
      <c r="R74" s="11">
        <f t="shared" si="8"/>
        <v>13.836363636363636</v>
      </c>
      <c r="S74" s="10" t="s">
        <v>29</v>
      </c>
      <c r="T74" s="10" t="s">
        <v>29</v>
      </c>
      <c r="U74" s="11">
        <v>0</v>
      </c>
      <c r="V74" s="10">
        <v>2.23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40">
        <f t="shared" si="10"/>
        <v>70.360173160173161</v>
      </c>
      <c r="AO74" s="14" t="s">
        <v>345</v>
      </c>
      <c r="AP74" s="15" t="s">
        <v>346</v>
      </c>
    </row>
    <row r="75" spans="1:42" customFormat="1" ht="63" x14ac:dyDescent="0.25">
      <c r="A75" s="37">
        <v>72</v>
      </c>
      <c r="B75" s="37">
        <v>71</v>
      </c>
      <c r="C75" s="37">
        <v>68</v>
      </c>
      <c r="D75" s="3" t="s">
        <v>23</v>
      </c>
      <c r="E75" s="4">
        <v>375445</v>
      </c>
      <c r="F75" s="5" t="s">
        <v>351</v>
      </c>
      <c r="G75" s="5" t="s">
        <v>352</v>
      </c>
      <c r="H75" s="38">
        <v>36103</v>
      </c>
      <c r="I75" s="6" t="s">
        <v>353</v>
      </c>
      <c r="J75" s="7" t="s">
        <v>27</v>
      </c>
      <c r="K75" s="8" t="s">
        <v>28</v>
      </c>
      <c r="L75" s="9">
        <v>44</v>
      </c>
      <c r="M75" s="10">
        <v>658</v>
      </c>
      <c r="N75" s="10">
        <v>1100</v>
      </c>
      <c r="O75" s="11">
        <f t="shared" si="9"/>
        <v>11.963636363636363</v>
      </c>
      <c r="P75" s="10">
        <v>638</v>
      </c>
      <c r="Q75" s="10">
        <v>1100</v>
      </c>
      <c r="R75" s="11">
        <f t="shared" si="8"/>
        <v>11.6</v>
      </c>
      <c r="S75" s="10" t="s">
        <v>29</v>
      </c>
      <c r="T75" s="10" t="s">
        <v>29</v>
      </c>
      <c r="U75" s="11">
        <v>0</v>
      </c>
      <c r="V75" s="10">
        <v>3.46</v>
      </c>
      <c r="W75" s="10">
        <v>4</v>
      </c>
      <c r="X75" s="11"/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40">
        <f t="shared" si="10"/>
        <v>67.563636363636363</v>
      </c>
      <c r="AO75" s="14" t="s">
        <v>354</v>
      </c>
      <c r="AP75" s="15" t="s">
        <v>355</v>
      </c>
    </row>
    <row r="76" spans="1:42" customFormat="1" ht="63" x14ac:dyDescent="0.25">
      <c r="A76" s="37">
        <v>73</v>
      </c>
      <c r="B76" s="37">
        <v>72</v>
      </c>
      <c r="C76" s="37">
        <v>69</v>
      </c>
      <c r="D76" s="3" t="s">
        <v>23</v>
      </c>
      <c r="E76" s="4">
        <v>375974</v>
      </c>
      <c r="F76" s="5" t="s">
        <v>356</v>
      </c>
      <c r="G76" s="5" t="s">
        <v>357</v>
      </c>
      <c r="H76" s="38">
        <v>34038</v>
      </c>
      <c r="I76" s="6" t="s">
        <v>358</v>
      </c>
      <c r="J76" s="7" t="s">
        <v>27</v>
      </c>
      <c r="K76" s="8" t="s">
        <v>28</v>
      </c>
      <c r="L76" s="9">
        <v>40</v>
      </c>
      <c r="M76" s="10">
        <v>730</v>
      </c>
      <c r="N76" s="10">
        <v>1050</v>
      </c>
      <c r="O76" s="11">
        <f t="shared" si="9"/>
        <v>13.904761904761905</v>
      </c>
      <c r="P76" s="10">
        <v>722</v>
      </c>
      <c r="Q76" s="10">
        <v>1100</v>
      </c>
      <c r="R76" s="11">
        <f t="shared" si="8"/>
        <v>13.127272727272727</v>
      </c>
      <c r="S76" s="10">
        <v>3.15</v>
      </c>
      <c r="T76" s="10">
        <v>4</v>
      </c>
      <c r="U76" s="11"/>
      <c r="V76" s="10">
        <v>3.15</v>
      </c>
      <c r="W76" s="10">
        <v>4</v>
      </c>
      <c r="X76" s="11"/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40">
        <f t="shared" si="10"/>
        <v>67.032034632034637</v>
      </c>
      <c r="AO76" s="14" t="s">
        <v>359</v>
      </c>
      <c r="AP76" s="15" t="s">
        <v>360</v>
      </c>
    </row>
    <row r="77" spans="1:42" customFormat="1" ht="63" x14ac:dyDescent="0.25">
      <c r="A77" s="37">
        <v>74</v>
      </c>
      <c r="B77" s="37">
        <v>73</v>
      </c>
      <c r="C77" s="37">
        <v>70</v>
      </c>
      <c r="D77" s="3" t="s">
        <v>23</v>
      </c>
      <c r="E77" s="4">
        <v>376202</v>
      </c>
      <c r="F77" s="5" t="s">
        <v>361</v>
      </c>
      <c r="G77" s="5" t="s">
        <v>362</v>
      </c>
      <c r="H77" s="38">
        <v>35798</v>
      </c>
      <c r="I77" s="6" t="s">
        <v>363</v>
      </c>
      <c r="J77" s="7" t="s">
        <v>27</v>
      </c>
      <c r="K77" s="8" t="s">
        <v>28</v>
      </c>
      <c r="L77" s="9">
        <v>43</v>
      </c>
      <c r="M77" s="10">
        <v>734</v>
      </c>
      <c r="N77" s="10">
        <v>1100</v>
      </c>
      <c r="O77" s="11">
        <f t="shared" si="9"/>
        <v>13.345454545454546</v>
      </c>
      <c r="P77" s="10">
        <v>564</v>
      </c>
      <c r="Q77" s="10">
        <v>1100</v>
      </c>
      <c r="R77" s="11">
        <f t="shared" si="8"/>
        <v>10.254545454545454</v>
      </c>
      <c r="S77" s="10" t="s">
        <v>29</v>
      </c>
      <c r="T77" s="10" t="s">
        <v>29</v>
      </c>
      <c r="U77" s="11">
        <v>0</v>
      </c>
      <c r="V77" s="10">
        <v>3.35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40">
        <f t="shared" si="10"/>
        <v>66.599999999999994</v>
      </c>
      <c r="AO77" s="14" t="s">
        <v>60</v>
      </c>
      <c r="AP77" s="15" t="s">
        <v>364</v>
      </c>
    </row>
    <row r="78" spans="1:42" customFormat="1" ht="54.75" customHeight="1" x14ac:dyDescent="0.25">
      <c r="A78" s="37">
        <v>75</v>
      </c>
      <c r="B78" s="37">
        <v>74</v>
      </c>
      <c r="C78" s="37">
        <v>74</v>
      </c>
      <c r="D78" s="3" t="s">
        <v>23</v>
      </c>
      <c r="E78" s="4">
        <v>375571</v>
      </c>
      <c r="F78" s="5" t="s">
        <v>379</v>
      </c>
      <c r="G78" s="5" t="s">
        <v>380</v>
      </c>
      <c r="H78" s="38">
        <v>36207</v>
      </c>
      <c r="I78" s="6" t="s">
        <v>381</v>
      </c>
      <c r="J78" s="7" t="s">
        <v>27</v>
      </c>
      <c r="K78" s="8" t="s">
        <v>28</v>
      </c>
      <c r="L78" s="9">
        <v>41</v>
      </c>
      <c r="M78" s="10" t="s">
        <v>29</v>
      </c>
      <c r="N78" s="10" t="s">
        <v>29</v>
      </c>
      <c r="O78" s="11">
        <v>0</v>
      </c>
      <c r="P78" s="10" t="s">
        <v>29</v>
      </c>
      <c r="Q78" s="10" t="s">
        <v>29</v>
      </c>
      <c r="R78" s="11">
        <v>0</v>
      </c>
      <c r="S78" s="10" t="s">
        <v>29</v>
      </c>
      <c r="T78" s="10" t="s">
        <v>29</v>
      </c>
      <c r="U78" s="11">
        <v>0</v>
      </c>
      <c r="V78" s="10" t="s">
        <v>29</v>
      </c>
      <c r="W78" s="10" t="s">
        <v>29</v>
      </c>
      <c r="X78" s="11">
        <v>0</v>
      </c>
      <c r="Y78" s="10" t="s">
        <v>29</v>
      </c>
      <c r="Z78" s="10" t="s">
        <v>29</v>
      </c>
      <c r="AA78" s="1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40">
        <f t="shared" si="10"/>
        <v>41</v>
      </c>
      <c r="AO78" s="14" t="s">
        <v>382</v>
      </c>
      <c r="AP78" s="15" t="s">
        <v>383</v>
      </c>
    </row>
    <row r="79" spans="1:42" x14ac:dyDescent="0.25">
      <c r="D79" s="16"/>
      <c r="E79" s="17"/>
      <c r="F79" s="18"/>
      <c r="G79" s="18"/>
      <c r="H79" s="18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</row>
    <row r="80" spans="1:42" x14ac:dyDescent="0.25">
      <c r="D80" s="16"/>
      <c r="E80" s="17"/>
      <c r="F80" s="18"/>
      <c r="G80" s="18"/>
      <c r="H80" s="18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</row>
    <row r="81" spans="4:42" x14ac:dyDescent="0.25">
      <c r="D81" s="16"/>
      <c r="E81" s="17"/>
      <c r="F81" s="18"/>
      <c r="G81" s="18"/>
      <c r="H81" s="18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</row>
    <row r="82" spans="4:42" x14ac:dyDescent="0.25">
      <c r="D82" s="16"/>
      <c r="E82" s="17"/>
      <c r="F82" s="18"/>
      <c r="G82" s="18"/>
      <c r="H82" s="18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</row>
    <row r="83" spans="4:42" x14ac:dyDescent="0.25">
      <c r="D83" s="16"/>
      <c r="E83" s="17"/>
      <c r="F83" s="18"/>
      <c r="G83" s="18"/>
      <c r="H83" s="18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</row>
    <row r="84" spans="4:42" x14ac:dyDescent="0.25">
      <c r="D84" s="16"/>
      <c r="E84" s="17"/>
      <c r="F84" s="18"/>
      <c r="G84" s="18"/>
      <c r="H84" s="18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</row>
    <row r="85" spans="4:42" x14ac:dyDescent="0.25">
      <c r="D85" s="16"/>
      <c r="E85" s="17"/>
      <c r="F85" s="18"/>
      <c r="G85" s="18"/>
      <c r="H85" s="18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</row>
    <row r="86" spans="4:42" x14ac:dyDescent="0.25">
      <c r="D86" s="16"/>
      <c r="E86" s="17"/>
      <c r="F86" s="18"/>
      <c r="G86" s="18"/>
      <c r="H86" s="18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</row>
    <row r="87" spans="4:42" x14ac:dyDescent="0.25">
      <c r="D87" s="16"/>
      <c r="E87" s="17"/>
      <c r="F87" s="18"/>
      <c r="G87" s="18"/>
      <c r="H87" s="18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</row>
    <row r="88" spans="4:42" x14ac:dyDescent="0.25">
      <c r="D88" s="16"/>
      <c r="E88" s="17"/>
      <c r="F88" s="18"/>
      <c r="G88" s="18"/>
      <c r="H88" s="18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</row>
    <row r="89" spans="4:42" x14ac:dyDescent="0.25">
      <c r="D89" s="16"/>
      <c r="E89" s="17"/>
      <c r="F89" s="18"/>
      <c r="G89" s="18"/>
      <c r="H89" s="18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22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30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18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4:42" s="27" customFormat="1" x14ac:dyDescent="0.25"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4:42" s="27" customFormat="1" x14ac:dyDescent="0.25"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4:42" s="27" customFormat="1" x14ac:dyDescent="0.25">
      <c r="D4371" s="16"/>
      <c r="E4371" s="17"/>
      <c r="F4371" s="18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4:42" s="27" customFormat="1" x14ac:dyDescent="0.25">
      <c r="D4372" s="16"/>
      <c r="E4372" s="17"/>
      <c r="F4372" s="18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4:42" s="27" customFormat="1" x14ac:dyDescent="0.25">
      <c r="D4373" s="16"/>
      <c r="E4373" s="17"/>
      <c r="F4373" s="18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4:42" s="27" customFormat="1" x14ac:dyDescent="0.25">
      <c r="D4374" s="16"/>
      <c r="E4374" s="17"/>
      <c r="F4374" s="18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4:42" s="27" customFormat="1" x14ac:dyDescent="0.25">
      <c r="D4375" s="16"/>
      <c r="E4375" s="17"/>
      <c r="F4375" s="18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4:42" s="27" customFormat="1" x14ac:dyDescent="0.25">
      <c r="D4376" s="16"/>
      <c r="E4376" s="17"/>
      <c r="F4376" s="18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  <row r="4377" spans="4:42" s="27" customFormat="1" x14ac:dyDescent="0.25">
      <c r="D4377" s="16"/>
      <c r="E4377" s="17"/>
      <c r="F4377" s="18"/>
      <c r="G4377" s="18"/>
      <c r="H4377" s="18"/>
      <c r="I4377" s="19"/>
      <c r="J4377" s="20"/>
      <c r="K4377" s="21"/>
      <c r="L4377" s="22"/>
      <c r="M4377" s="22"/>
      <c r="N4377" s="22"/>
      <c r="O4377" s="23"/>
      <c r="P4377" s="22"/>
      <c r="Q4377" s="22"/>
      <c r="R4377" s="23"/>
      <c r="S4377" s="22"/>
      <c r="T4377" s="22"/>
      <c r="U4377" s="23"/>
      <c r="V4377" s="22"/>
      <c r="W4377" s="22"/>
      <c r="X4377" s="23"/>
      <c r="Y4377" s="22"/>
      <c r="Z4377" s="22"/>
      <c r="AA4377" s="24"/>
      <c r="AB4377" s="22"/>
      <c r="AC4377" s="22"/>
      <c r="AD4377" s="23"/>
      <c r="AE4377" s="22"/>
      <c r="AF4377" s="22"/>
      <c r="AG4377" s="25"/>
      <c r="AH4377" s="22"/>
      <c r="AI4377" s="22"/>
      <c r="AJ4377" s="25"/>
      <c r="AK4377" s="22"/>
      <c r="AL4377" s="22"/>
      <c r="AM4377" s="25"/>
      <c r="AN4377" s="26"/>
      <c r="AP4377" s="28"/>
    </row>
    <row r="4378" spans="4:42" s="27" customFormat="1" x14ac:dyDescent="0.25">
      <c r="D4378" s="16"/>
      <c r="E4378" s="17"/>
      <c r="F4378" s="18"/>
      <c r="G4378" s="18"/>
      <c r="H4378" s="18"/>
      <c r="I4378" s="19"/>
      <c r="J4378" s="20"/>
      <c r="K4378" s="21"/>
      <c r="L4378" s="22"/>
      <c r="M4378" s="22"/>
      <c r="N4378" s="22"/>
      <c r="O4378" s="23"/>
      <c r="P4378" s="22"/>
      <c r="Q4378" s="22"/>
      <c r="R4378" s="23"/>
      <c r="S4378" s="22"/>
      <c r="T4378" s="22"/>
      <c r="U4378" s="23"/>
      <c r="V4378" s="22"/>
      <c r="W4378" s="22"/>
      <c r="X4378" s="23"/>
      <c r="Y4378" s="22"/>
      <c r="Z4378" s="22"/>
      <c r="AA4378" s="24"/>
      <c r="AB4378" s="22"/>
      <c r="AC4378" s="22"/>
      <c r="AD4378" s="23"/>
      <c r="AE4378" s="22"/>
      <c r="AF4378" s="22"/>
      <c r="AG4378" s="25"/>
      <c r="AH4378" s="22"/>
      <c r="AI4378" s="22"/>
      <c r="AJ4378" s="25"/>
      <c r="AK4378" s="22"/>
      <c r="AL4378" s="22"/>
      <c r="AM4378" s="25"/>
      <c r="AN4378" s="26"/>
      <c r="AP4378" s="28"/>
    </row>
    <row r="4379" spans="4:42" s="27" customFormat="1" x14ac:dyDescent="0.25">
      <c r="D4379" s="16"/>
      <c r="E4379" s="17"/>
      <c r="F4379" s="18"/>
      <c r="G4379" s="18"/>
      <c r="H4379" s="18"/>
      <c r="I4379" s="19"/>
      <c r="J4379" s="20"/>
      <c r="K4379" s="21"/>
      <c r="L4379" s="22"/>
      <c r="M4379" s="22"/>
      <c r="N4379" s="22"/>
      <c r="O4379" s="23"/>
      <c r="P4379" s="22"/>
      <c r="Q4379" s="22"/>
      <c r="R4379" s="23"/>
      <c r="S4379" s="22"/>
      <c r="T4379" s="22"/>
      <c r="U4379" s="23"/>
      <c r="V4379" s="22"/>
      <c r="W4379" s="22"/>
      <c r="X4379" s="23"/>
      <c r="Y4379" s="22"/>
      <c r="Z4379" s="22"/>
      <c r="AA4379" s="24"/>
      <c r="AB4379" s="22"/>
      <c r="AC4379" s="22"/>
      <c r="AD4379" s="23"/>
      <c r="AE4379" s="22"/>
      <c r="AF4379" s="22"/>
      <c r="AG4379" s="25"/>
      <c r="AH4379" s="22"/>
      <c r="AI4379" s="22"/>
      <c r="AJ4379" s="25"/>
      <c r="AK4379" s="22"/>
      <c r="AL4379" s="22"/>
      <c r="AM4379" s="25"/>
      <c r="AN4379" s="26"/>
      <c r="AP4379" s="28"/>
    </row>
    <row r="4380" spans="4:42" s="27" customFormat="1" x14ac:dyDescent="0.25">
      <c r="D4380" s="16"/>
      <c r="E4380" s="17"/>
      <c r="F4380" s="18"/>
      <c r="G4380" s="18"/>
      <c r="H4380" s="18"/>
      <c r="I4380" s="19"/>
      <c r="J4380" s="20"/>
      <c r="K4380" s="21"/>
      <c r="L4380" s="22"/>
      <c r="M4380" s="22"/>
      <c r="N4380" s="22"/>
      <c r="O4380" s="23"/>
      <c r="P4380" s="22"/>
      <c r="Q4380" s="22"/>
      <c r="R4380" s="23"/>
      <c r="S4380" s="22"/>
      <c r="T4380" s="22"/>
      <c r="U4380" s="23"/>
      <c r="V4380" s="22"/>
      <c r="W4380" s="22"/>
      <c r="X4380" s="23"/>
      <c r="Y4380" s="22"/>
      <c r="Z4380" s="22"/>
      <c r="AA4380" s="24"/>
      <c r="AB4380" s="22"/>
      <c r="AC4380" s="22"/>
      <c r="AD4380" s="23"/>
      <c r="AE4380" s="22"/>
      <c r="AF4380" s="22"/>
      <c r="AG4380" s="25"/>
      <c r="AH4380" s="22"/>
      <c r="AI4380" s="22"/>
      <c r="AJ4380" s="25"/>
      <c r="AK4380" s="22"/>
      <c r="AL4380" s="22"/>
      <c r="AM4380" s="25"/>
      <c r="AN4380" s="26"/>
      <c r="AP4380" s="28"/>
    </row>
    <row r="4381" spans="4:42" s="27" customFormat="1" x14ac:dyDescent="0.25">
      <c r="D4381" s="16"/>
      <c r="E4381" s="17"/>
      <c r="F4381" s="18"/>
      <c r="G4381" s="18"/>
      <c r="H4381" s="18"/>
      <c r="I4381" s="19"/>
      <c r="J4381" s="20"/>
      <c r="K4381" s="21"/>
      <c r="L4381" s="22"/>
      <c r="M4381" s="22"/>
      <c r="N4381" s="22"/>
      <c r="O4381" s="23"/>
      <c r="P4381" s="22"/>
      <c r="Q4381" s="22"/>
      <c r="R4381" s="23"/>
      <c r="S4381" s="22"/>
      <c r="T4381" s="22"/>
      <c r="U4381" s="23"/>
      <c r="V4381" s="22"/>
      <c r="W4381" s="22"/>
      <c r="X4381" s="23"/>
      <c r="Y4381" s="22"/>
      <c r="Z4381" s="22"/>
      <c r="AA4381" s="24"/>
      <c r="AB4381" s="22"/>
      <c r="AC4381" s="22"/>
      <c r="AD4381" s="23"/>
      <c r="AE4381" s="22"/>
      <c r="AF4381" s="22"/>
      <c r="AG4381" s="25"/>
      <c r="AH4381" s="22"/>
      <c r="AI4381" s="22"/>
      <c r="AJ4381" s="25"/>
      <c r="AK4381" s="22"/>
      <c r="AL4381" s="22"/>
      <c r="AM4381" s="25"/>
      <c r="AN4381" s="26"/>
      <c r="AP4381" s="28"/>
    </row>
    <row r="4382" spans="4:42" s="27" customFormat="1" x14ac:dyDescent="0.25">
      <c r="D4382" s="16"/>
      <c r="E4382" s="17"/>
      <c r="F4382" s="18"/>
      <c r="G4382" s="18"/>
      <c r="H4382" s="18"/>
      <c r="I4382" s="19"/>
      <c r="J4382" s="20"/>
      <c r="K4382" s="21"/>
      <c r="L4382" s="22"/>
      <c r="M4382" s="22"/>
      <c r="N4382" s="22"/>
      <c r="O4382" s="23"/>
      <c r="P4382" s="22"/>
      <c r="Q4382" s="22"/>
      <c r="R4382" s="23"/>
      <c r="S4382" s="22"/>
      <c r="T4382" s="22"/>
      <c r="U4382" s="23"/>
      <c r="V4382" s="22"/>
      <c r="W4382" s="22"/>
      <c r="X4382" s="23"/>
      <c r="Y4382" s="22"/>
      <c r="Z4382" s="22"/>
      <c r="AA4382" s="24"/>
      <c r="AB4382" s="22"/>
      <c r="AC4382" s="22"/>
      <c r="AD4382" s="23"/>
      <c r="AE4382" s="22"/>
      <c r="AF4382" s="22"/>
      <c r="AG4382" s="25"/>
      <c r="AH4382" s="22"/>
      <c r="AI4382" s="22"/>
      <c r="AJ4382" s="25"/>
      <c r="AK4382" s="22"/>
      <c r="AL4382" s="22"/>
      <c r="AM4382" s="25"/>
      <c r="AN4382" s="26"/>
      <c r="AP4382" s="28"/>
    </row>
    <row r="4383" spans="4:42" s="27" customFormat="1" x14ac:dyDescent="0.25">
      <c r="D4383" s="16"/>
      <c r="E4383" s="17"/>
      <c r="F4383" s="18"/>
      <c r="G4383" s="18"/>
      <c r="H4383" s="18"/>
      <c r="I4383" s="19"/>
      <c r="J4383" s="20"/>
      <c r="K4383" s="21"/>
      <c r="L4383" s="22"/>
      <c r="M4383" s="22"/>
      <c r="N4383" s="22"/>
      <c r="O4383" s="23"/>
      <c r="P4383" s="22"/>
      <c r="Q4383" s="22"/>
      <c r="R4383" s="23"/>
      <c r="S4383" s="22"/>
      <c r="T4383" s="22"/>
      <c r="U4383" s="23"/>
      <c r="V4383" s="22"/>
      <c r="W4383" s="22"/>
      <c r="X4383" s="23"/>
      <c r="Y4383" s="22"/>
      <c r="Z4383" s="22"/>
      <c r="AA4383" s="24"/>
      <c r="AB4383" s="22"/>
      <c r="AC4383" s="22"/>
      <c r="AD4383" s="23"/>
      <c r="AE4383" s="22"/>
      <c r="AF4383" s="22"/>
      <c r="AG4383" s="25"/>
      <c r="AH4383" s="22"/>
      <c r="AI4383" s="22"/>
      <c r="AJ4383" s="25"/>
      <c r="AK4383" s="22"/>
      <c r="AL4383" s="22"/>
      <c r="AM4383" s="25"/>
      <c r="AN4383" s="26"/>
      <c r="AP4383" s="28"/>
    </row>
    <row r="4384" spans="4:42" s="27" customFormat="1" x14ac:dyDescent="0.25">
      <c r="D4384" s="16"/>
      <c r="E4384" s="17"/>
      <c r="F4384" s="18"/>
      <c r="G4384" s="18"/>
      <c r="H4384" s="18"/>
      <c r="I4384" s="19"/>
      <c r="J4384" s="20"/>
      <c r="K4384" s="21"/>
      <c r="L4384" s="22"/>
      <c r="M4384" s="22"/>
      <c r="N4384" s="22"/>
      <c r="O4384" s="23"/>
      <c r="P4384" s="22"/>
      <c r="Q4384" s="22"/>
      <c r="R4384" s="23"/>
      <c r="S4384" s="22"/>
      <c r="T4384" s="22"/>
      <c r="U4384" s="23"/>
      <c r="V4384" s="22"/>
      <c r="W4384" s="22"/>
      <c r="X4384" s="23"/>
      <c r="Y4384" s="22"/>
      <c r="Z4384" s="22"/>
      <c r="AA4384" s="24"/>
      <c r="AB4384" s="22"/>
      <c r="AC4384" s="22"/>
      <c r="AD4384" s="23"/>
      <c r="AE4384" s="22"/>
      <c r="AF4384" s="22"/>
      <c r="AG4384" s="25"/>
      <c r="AH4384" s="22"/>
      <c r="AI4384" s="22"/>
      <c r="AJ4384" s="25"/>
      <c r="AK4384" s="22"/>
      <c r="AL4384" s="22"/>
      <c r="AM4384" s="25"/>
      <c r="AN4384" s="26"/>
      <c r="AP4384" s="28"/>
    </row>
    <row r="4385" spans="4:42" s="27" customFormat="1" x14ac:dyDescent="0.25">
      <c r="D4385" s="16"/>
      <c r="E4385" s="17"/>
      <c r="F4385" s="18"/>
      <c r="G4385" s="18"/>
      <c r="H4385" s="18"/>
      <c r="I4385" s="19"/>
      <c r="J4385" s="20"/>
      <c r="K4385" s="21"/>
      <c r="L4385" s="22"/>
      <c r="M4385" s="22"/>
      <c r="N4385" s="22"/>
      <c r="O4385" s="23"/>
      <c r="P4385" s="22"/>
      <c r="Q4385" s="22"/>
      <c r="R4385" s="23"/>
      <c r="S4385" s="22"/>
      <c r="T4385" s="22"/>
      <c r="U4385" s="23"/>
      <c r="V4385" s="22"/>
      <c r="W4385" s="22"/>
      <c r="X4385" s="23"/>
      <c r="Y4385" s="22"/>
      <c r="Z4385" s="22"/>
      <c r="AA4385" s="24"/>
      <c r="AB4385" s="22"/>
      <c r="AC4385" s="22"/>
      <c r="AD4385" s="23"/>
      <c r="AE4385" s="22"/>
      <c r="AF4385" s="22"/>
      <c r="AG4385" s="25"/>
      <c r="AH4385" s="22"/>
      <c r="AI4385" s="22"/>
      <c r="AJ4385" s="25"/>
      <c r="AK4385" s="22"/>
      <c r="AL4385" s="22"/>
      <c r="AM4385" s="25"/>
      <c r="AN4385" s="26"/>
      <c r="AP4385" s="28"/>
    </row>
    <row r="4386" spans="4:42" s="27" customFormat="1" x14ac:dyDescent="0.25">
      <c r="D4386" s="16"/>
      <c r="E4386" s="17"/>
      <c r="F4386" s="18"/>
      <c r="G4386" s="18"/>
      <c r="H4386" s="18"/>
      <c r="I4386" s="19"/>
      <c r="J4386" s="20"/>
      <c r="K4386" s="21"/>
      <c r="L4386" s="22"/>
      <c r="M4386" s="22"/>
      <c r="N4386" s="22"/>
      <c r="O4386" s="23"/>
      <c r="P4386" s="22"/>
      <c r="Q4386" s="22"/>
      <c r="R4386" s="23"/>
      <c r="S4386" s="22"/>
      <c r="T4386" s="22"/>
      <c r="U4386" s="23"/>
      <c r="V4386" s="22"/>
      <c r="W4386" s="22"/>
      <c r="X4386" s="23"/>
      <c r="Y4386" s="22"/>
      <c r="Z4386" s="22"/>
      <c r="AA4386" s="24"/>
      <c r="AB4386" s="22"/>
      <c r="AC4386" s="22"/>
      <c r="AD4386" s="23"/>
      <c r="AE4386" s="22"/>
      <c r="AF4386" s="22"/>
      <c r="AG4386" s="25"/>
      <c r="AH4386" s="22"/>
      <c r="AI4386" s="22"/>
      <c r="AJ4386" s="25"/>
      <c r="AK4386" s="22"/>
      <c r="AL4386" s="22"/>
      <c r="AM4386" s="25"/>
      <c r="AN4386" s="26"/>
      <c r="AP4386" s="28"/>
    </row>
    <row r="4387" spans="4:42" s="27" customFormat="1" x14ac:dyDescent="0.25">
      <c r="D4387" s="16"/>
      <c r="E4387" s="17"/>
      <c r="F4387" s="18"/>
      <c r="G4387" s="18"/>
      <c r="H4387" s="18"/>
      <c r="I4387" s="19"/>
      <c r="J4387" s="20"/>
      <c r="K4387" s="21"/>
      <c r="L4387" s="22"/>
      <c r="M4387" s="22"/>
      <c r="N4387" s="22"/>
      <c r="O4387" s="23"/>
      <c r="P4387" s="22"/>
      <c r="Q4387" s="22"/>
      <c r="R4387" s="23"/>
      <c r="S4387" s="22"/>
      <c r="T4387" s="22"/>
      <c r="U4387" s="23"/>
      <c r="V4387" s="22"/>
      <c r="W4387" s="22"/>
      <c r="X4387" s="23"/>
      <c r="Y4387" s="22"/>
      <c r="Z4387" s="22"/>
      <c r="AA4387" s="24"/>
      <c r="AB4387" s="22"/>
      <c r="AC4387" s="22"/>
      <c r="AD4387" s="23"/>
      <c r="AE4387" s="22"/>
      <c r="AF4387" s="22"/>
      <c r="AG4387" s="25"/>
      <c r="AH4387" s="22"/>
      <c r="AI4387" s="22"/>
      <c r="AJ4387" s="25"/>
      <c r="AK4387" s="22"/>
      <c r="AL4387" s="22"/>
      <c r="AM4387" s="25"/>
      <c r="AN4387" s="26"/>
      <c r="AP4387" s="28"/>
    </row>
    <row r="4388" spans="4:42" s="27" customFormat="1" x14ac:dyDescent="0.25">
      <c r="D4388" s="16"/>
      <c r="E4388" s="17"/>
      <c r="F4388" s="18"/>
      <c r="G4388" s="18"/>
      <c r="H4388" s="18"/>
      <c r="I4388" s="19"/>
      <c r="J4388" s="20"/>
      <c r="K4388" s="21"/>
      <c r="L4388" s="22"/>
      <c r="M4388" s="22"/>
      <c r="N4388" s="22"/>
      <c r="O4388" s="23"/>
      <c r="P4388" s="22"/>
      <c r="Q4388" s="22"/>
      <c r="R4388" s="23"/>
      <c r="S4388" s="22"/>
      <c r="T4388" s="22"/>
      <c r="U4388" s="23"/>
      <c r="V4388" s="22"/>
      <c r="W4388" s="22"/>
      <c r="X4388" s="23"/>
      <c r="Y4388" s="22"/>
      <c r="Z4388" s="22"/>
      <c r="AA4388" s="24"/>
      <c r="AB4388" s="22"/>
      <c r="AC4388" s="22"/>
      <c r="AD4388" s="23"/>
      <c r="AE4388" s="22"/>
      <c r="AF4388" s="22"/>
      <c r="AG4388" s="25"/>
      <c r="AH4388" s="22"/>
      <c r="AI4388" s="22"/>
      <c r="AJ4388" s="25"/>
      <c r="AK4388" s="22"/>
      <c r="AL4388" s="22"/>
      <c r="AM4388" s="25"/>
      <c r="AN4388" s="26"/>
      <c r="AP4388" s="28"/>
    </row>
    <row r="4389" spans="4:42" s="27" customFormat="1" x14ac:dyDescent="0.25">
      <c r="D4389" s="16"/>
      <c r="E4389" s="17"/>
      <c r="F4389" s="18"/>
      <c r="G4389" s="18"/>
      <c r="H4389" s="18"/>
      <c r="I4389" s="19"/>
      <c r="J4389" s="20"/>
      <c r="K4389" s="21"/>
      <c r="L4389" s="22"/>
      <c r="M4389" s="22"/>
      <c r="N4389" s="22"/>
      <c r="O4389" s="23"/>
      <c r="P4389" s="22"/>
      <c r="Q4389" s="22"/>
      <c r="R4389" s="23"/>
      <c r="S4389" s="22"/>
      <c r="T4389" s="22"/>
      <c r="U4389" s="23"/>
      <c r="V4389" s="22"/>
      <c r="W4389" s="22"/>
      <c r="X4389" s="23"/>
      <c r="Y4389" s="22"/>
      <c r="Z4389" s="22"/>
      <c r="AA4389" s="24"/>
      <c r="AB4389" s="22"/>
      <c r="AC4389" s="22"/>
      <c r="AD4389" s="23"/>
      <c r="AE4389" s="22"/>
      <c r="AF4389" s="22"/>
      <c r="AG4389" s="25"/>
      <c r="AH4389" s="22"/>
      <c r="AI4389" s="22"/>
      <c r="AJ4389" s="25"/>
      <c r="AK4389" s="22"/>
      <c r="AL4389" s="22"/>
      <c r="AM4389" s="25"/>
      <c r="AN4389" s="26"/>
      <c r="AP4389" s="28"/>
    </row>
    <row r="4390" spans="4:42" s="27" customFormat="1" x14ac:dyDescent="0.25">
      <c r="D4390" s="16"/>
      <c r="E4390" s="17"/>
      <c r="F4390" s="18"/>
      <c r="G4390" s="18"/>
      <c r="H4390" s="18"/>
      <c r="I4390" s="19"/>
      <c r="J4390" s="20"/>
      <c r="K4390" s="21"/>
      <c r="L4390" s="22"/>
      <c r="M4390" s="22"/>
      <c r="N4390" s="22"/>
      <c r="O4390" s="23"/>
      <c r="P4390" s="22"/>
      <c r="Q4390" s="22"/>
      <c r="R4390" s="23"/>
      <c r="S4390" s="22"/>
      <c r="T4390" s="22"/>
      <c r="U4390" s="23"/>
      <c r="V4390" s="22"/>
      <c r="W4390" s="22"/>
      <c r="X4390" s="23"/>
      <c r="Y4390" s="22"/>
      <c r="Z4390" s="22"/>
      <c r="AA4390" s="24"/>
      <c r="AB4390" s="22"/>
      <c r="AC4390" s="22"/>
      <c r="AD4390" s="23"/>
      <c r="AE4390" s="22"/>
      <c r="AF4390" s="22"/>
      <c r="AG4390" s="25"/>
      <c r="AH4390" s="22"/>
      <c r="AI4390" s="22"/>
      <c r="AJ4390" s="25"/>
      <c r="AK4390" s="22"/>
      <c r="AL4390" s="22"/>
      <c r="AM4390" s="25"/>
      <c r="AN4390" s="26"/>
      <c r="AP4390" s="28"/>
    </row>
  </sheetData>
  <sortState ref="B4:AQ78">
    <sortCondition descending="1" ref="AN4:AN78"/>
  </sortState>
  <mergeCells count="23">
    <mergeCell ref="S2:U2"/>
    <mergeCell ref="H2:H3"/>
    <mergeCell ref="J2:J3"/>
    <mergeCell ref="K2:K3"/>
    <mergeCell ref="L2:L3"/>
    <mergeCell ref="M2:O2"/>
    <mergeCell ref="P2:R2"/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.35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PARRAI</vt:lpstr>
      <vt:lpstr>'UC PARRAI'!Print_Titles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2022-08-04T18:36:58Z</cp:lastPrinted>
  <dcterms:created xsi:type="dcterms:W3CDTF">2022-08-03T17:21:51Z</dcterms:created>
  <dcterms:modified xsi:type="dcterms:W3CDTF">2022-09-14T17:43:50Z</dcterms:modified>
</cp:coreProperties>
</file>