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MATTA\"/>
    </mc:Choice>
  </mc:AlternateContent>
  <bookViews>
    <workbookView xWindow="0" yWindow="0" windowWidth="20490" windowHeight="7650"/>
  </bookViews>
  <sheets>
    <sheet name="UC PIR KALAY" sheetId="1" r:id="rId1"/>
  </sheets>
  <definedNames>
    <definedName name="_xlnm._FilterDatabase" localSheetId="0" hidden="1">'UC PIR KALAY'!$D$9:$CH$85</definedName>
    <definedName name="_xlnm.Print_Area" localSheetId="0">'UC PIR KALAY'!$B$1:$AP$85</definedName>
    <definedName name="_xlnm.Print_Titles" localSheetId="0">'UC PIR KALAY'!$8:$9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4" i="1" l="1"/>
  <c r="AJ47" i="1"/>
  <c r="X47" i="1"/>
  <c r="X52" i="1"/>
  <c r="X45" i="1"/>
  <c r="AA66" i="1"/>
  <c r="X25" i="1"/>
  <c r="X29" i="1"/>
  <c r="X22" i="1"/>
  <c r="X23" i="1"/>
  <c r="X33" i="1"/>
  <c r="X28" i="1"/>
  <c r="AA50" i="1"/>
  <c r="X26" i="1"/>
  <c r="X18" i="1"/>
  <c r="X19" i="1"/>
  <c r="AJ16" i="1"/>
  <c r="X16" i="1"/>
  <c r="X17" i="1"/>
  <c r="AA41" i="1"/>
  <c r="X12" i="1" l="1"/>
  <c r="X11" i="1"/>
  <c r="AA68" i="1"/>
  <c r="X10" i="1"/>
  <c r="AD49" i="1"/>
  <c r="AN85" i="1" l="1"/>
  <c r="AD84" i="1"/>
  <c r="X84" i="1"/>
  <c r="R84" i="1"/>
  <c r="O84" i="1"/>
  <c r="O83" i="1"/>
  <c r="AN83" i="1" s="1"/>
  <c r="R54" i="1"/>
  <c r="O54" i="1"/>
  <c r="AN54" i="1" s="1"/>
  <c r="R82" i="1"/>
  <c r="O82" i="1"/>
  <c r="R81" i="1"/>
  <c r="O81" i="1"/>
  <c r="R47" i="1"/>
  <c r="O47" i="1"/>
  <c r="U80" i="1"/>
  <c r="R80" i="1"/>
  <c r="AN80" i="1" s="1"/>
  <c r="R79" i="1"/>
  <c r="O79" i="1"/>
  <c r="R52" i="1"/>
  <c r="O52" i="1"/>
  <c r="AJ78" i="1"/>
  <c r="R78" i="1"/>
  <c r="O78" i="1"/>
  <c r="R45" i="1"/>
  <c r="O45" i="1"/>
  <c r="U66" i="1"/>
  <c r="R66" i="1"/>
  <c r="O66" i="1"/>
  <c r="U77" i="1"/>
  <c r="R77" i="1"/>
  <c r="O77" i="1"/>
  <c r="R40" i="1"/>
  <c r="O40" i="1"/>
  <c r="AJ76" i="1"/>
  <c r="R76" i="1"/>
  <c r="O76" i="1"/>
  <c r="R25" i="1"/>
  <c r="O25" i="1"/>
  <c r="U75" i="1"/>
  <c r="R75" i="1"/>
  <c r="O75" i="1"/>
  <c r="AG74" i="1"/>
  <c r="AD74" i="1"/>
  <c r="R74" i="1"/>
  <c r="O74" i="1"/>
  <c r="R23" i="1"/>
  <c r="O23" i="1"/>
  <c r="R22" i="1"/>
  <c r="O22" i="1"/>
  <c r="R29" i="1"/>
  <c r="O29" i="1"/>
  <c r="AA73" i="1"/>
  <c r="U73" i="1"/>
  <c r="R73" i="1"/>
  <c r="O73" i="1"/>
  <c r="R33" i="1"/>
  <c r="O33" i="1"/>
  <c r="AA72" i="1"/>
  <c r="R72" i="1"/>
  <c r="O72" i="1"/>
  <c r="AA71" i="1"/>
  <c r="U71" i="1"/>
  <c r="R71" i="1"/>
  <c r="O71" i="1"/>
  <c r="R28" i="1"/>
  <c r="O28" i="1"/>
  <c r="U70" i="1"/>
  <c r="R70" i="1"/>
  <c r="O70" i="1"/>
  <c r="AD50" i="1"/>
  <c r="U50" i="1"/>
  <c r="R50" i="1"/>
  <c r="O50" i="1"/>
  <c r="R26" i="1"/>
  <c r="O26" i="1"/>
  <c r="U69" i="1"/>
  <c r="R69" i="1"/>
  <c r="O69" i="1"/>
  <c r="U67" i="1"/>
  <c r="R67" i="1"/>
  <c r="O67" i="1"/>
  <c r="R18" i="1"/>
  <c r="O18" i="1"/>
  <c r="R19" i="1"/>
  <c r="O19" i="1"/>
  <c r="AG65" i="1"/>
  <c r="AD65" i="1"/>
  <c r="AA65" i="1"/>
  <c r="U65" i="1"/>
  <c r="R65" i="1"/>
  <c r="O65" i="1"/>
  <c r="U64" i="1"/>
  <c r="R64" i="1"/>
  <c r="O64" i="1"/>
  <c r="AA63" i="1"/>
  <c r="U63" i="1"/>
  <c r="R63" i="1"/>
  <c r="O63" i="1"/>
  <c r="U62" i="1"/>
  <c r="R62" i="1"/>
  <c r="O62" i="1"/>
  <c r="AD61" i="1"/>
  <c r="AA61" i="1"/>
  <c r="U61" i="1"/>
  <c r="R61" i="1"/>
  <c r="O61" i="1"/>
  <c r="R16" i="1"/>
  <c r="O16" i="1"/>
  <c r="R17" i="1"/>
  <c r="O17" i="1"/>
  <c r="X60" i="1"/>
  <c r="R60" i="1"/>
  <c r="O60" i="1"/>
  <c r="U41" i="1"/>
  <c r="R41" i="1"/>
  <c r="O41" i="1"/>
  <c r="AA59" i="1"/>
  <c r="U59" i="1"/>
  <c r="R59" i="1"/>
  <c r="O59" i="1"/>
  <c r="AA58" i="1"/>
  <c r="U58" i="1"/>
  <c r="R58" i="1"/>
  <c r="O58" i="1"/>
  <c r="AD57" i="1"/>
  <c r="AA57" i="1"/>
  <c r="U57" i="1"/>
  <c r="R57" i="1"/>
  <c r="O57" i="1"/>
  <c r="AD56" i="1"/>
  <c r="AA56" i="1"/>
  <c r="U56" i="1"/>
  <c r="R56" i="1"/>
  <c r="O56" i="1"/>
  <c r="R37" i="1"/>
  <c r="O37" i="1"/>
  <c r="R12" i="1"/>
  <c r="O12" i="1"/>
  <c r="R11" i="1"/>
  <c r="O11" i="1"/>
  <c r="U68" i="1"/>
  <c r="R68" i="1"/>
  <c r="O68" i="1"/>
  <c r="X55" i="1"/>
  <c r="R55" i="1"/>
  <c r="O55" i="1"/>
  <c r="AJ27" i="1"/>
  <c r="R27" i="1"/>
  <c r="O27" i="1"/>
  <c r="X53" i="1"/>
  <c r="R53" i="1"/>
  <c r="O53" i="1"/>
  <c r="AA51" i="1"/>
  <c r="U51" i="1"/>
  <c r="R51" i="1"/>
  <c r="O51" i="1"/>
  <c r="R10" i="1"/>
  <c r="O10" i="1"/>
  <c r="AJ48" i="1"/>
  <c r="X48" i="1"/>
  <c r="R48" i="1"/>
  <c r="O48" i="1"/>
  <c r="X46" i="1"/>
  <c r="R46" i="1"/>
  <c r="O46" i="1"/>
  <c r="R44" i="1"/>
  <c r="O44" i="1"/>
  <c r="AG43" i="1"/>
  <c r="AD43" i="1"/>
  <c r="AA43" i="1"/>
  <c r="U43" i="1"/>
  <c r="R43" i="1"/>
  <c r="O43" i="1"/>
  <c r="X42" i="1"/>
  <c r="R42" i="1"/>
  <c r="O42" i="1"/>
  <c r="X39" i="1"/>
  <c r="R39" i="1"/>
  <c r="O39" i="1"/>
  <c r="U38" i="1"/>
  <c r="R38" i="1"/>
  <c r="O38" i="1"/>
  <c r="R49" i="1"/>
  <c r="O49" i="1"/>
  <c r="AD36" i="1"/>
  <c r="AA36" i="1"/>
  <c r="U36" i="1"/>
  <c r="R36" i="1"/>
  <c r="O36" i="1"/>
  <c r="X35" i="1"/>
  <c r="R35" i="1"/>
  <c r="O35" i="1"/>
  <c r="AJ34" i="1"/>
  <c r="AD34" i="1"/>
  <c r="AA34" i="1"/>
  <c r="U34" i="1"/>
  <c r="R34" i="1"/>
  <c r="O34" i="1"/>
  <c r="X32" i="1"/>
  <c r="R32" i="1"/>
  <c r="O32" i="1"/>
  <c r="X31" i="1"/>
  <c r="R31" i="1"/>
  <c r="O31" i="1"/>
  <c r="AA30" i="1"/>
  <c r="U30" i="1"/>
  <c r="R30" i="1"/>
  <c r="O30" i="1"/>
  <c r="AD24" i="1"/>
  <c r="X24" i="1"/>
  <c r="R24" i="1"/>
  <c r="O24" i="1"/>
  <c r="X21" i="1"/>
  <c r="R21" i="1"/>
  <c r="O21" i="1"/>
  <c r="X20" i="1"/>
  <c r="R20" i="1"/>
  <c r="O20" i="1"/>
  <c r="X15" i="1"/>
  <c r="R15" i="1"/>
  <c r="O15" i="1"/>
  <c r="X14" i="1"/>
  <c r="R14" i="1"/>
  <c r="O14" i="1"/>
  <c r="AD13" i="1"/>
  <c r="X13" i="1"/>
  <c r="R13" i="1"/>
  <c r="O13" i="1"/>
  <c r="AN44" i="1" l="1"/>
  <c r="AN23" i="1"/>
  <c r="AN15" i="1"/>
  <c r="AN39" i="1"/>
  <c r="AN28" i="1"/>
  <c r="AN13" i="1"/>
  <c r="AN14" i="1"/>
  <c r="AN49" i="1"/>
  <c r="AN38" i="1"/>
  <c r="AN77" i="1"/>
  <c r="AN21" i="1"/>
  <c r="AN36" i="1"/>
  <c r="AN27" i="1"/>
  <c r="AN55" i="1"/>
  <c r="AN58" i="1"/>
  <c r="AN41" i="1"/>
  <c r="AN16" i="1"/>
  <c r="AN33" i="1"/>
  <c r="AN22" i="1"/>
  <c r="AN25" i="1"/>
  <c r="AN76" i="1"/>
  <c r="AN79" i="1"/>
  <c r="AN47" i="1"/>
  <c r="AN82" i="1"/>
  <c r="AN20" i="1"/>
  <c r="AN46" i="1"/>
  <c r="AN51" i="1"/>
  <c r="AN53" i="1"/>
  <c r="AN12" i="1"/>
  <c r="AN18" i="1"/>
  <c r="AN26" i="1"/>
  <c r="AN72" i="1"/>
  <c r="AN45" i="1"/>
  <c r="AN30" i="1"/>
  <c r="AN43" i="1"/>
  <c r="AN60" i="1"/>
  <c r="AN62" i="1"/>
  <c r="AN74" i="1"/>
  <c r="AN78" i="1"/>
  <c r="AN81" i="1"/>
  <c r="AN34" i="1"/>
  <c r="AN48" i="1"/>
  <c r="AN10" i="1"/>
  <c r="AN68" i="1"/>
  <c r="AN56" i="1"/>
  <c r="AN17" i="1"/>
  <c r="AN61" i="1"/>
  <c r="AN63" i="1"/>
  <c r="AN65" i="1"/>
  <c r="AN69" i="1"/>
  <c r="AN71" i="1"/>
  <c r="AN73" i="1"/>
  <c r="AN29" i="1"/>
  <c r="AN40" i="1"/>
  <c r="AN24" i="1"/>
  <c r="AN31" i="1"/>
  <c r="AN32" i="1"/>
  <c r="AN35" i="1"/>
  <c r="AN42" i="1"/>
  <c r="AN11" i="1"/>
  <c r="AN37" i="1"/>
  <c r="AN57" i="1"/>
  <c r="AN59" i="1"/>
  <c r="AN64" i="1"/>
  <c r="AN19" i="1"/>
  <c r="AN67" i="1"/>
  <c r="AN50" i="1"/>
  <c r="AN70" i="1"/>
  <c r="AN75" i="1"/>
  <c r="AN66" i="1"/>
  <c r="AN52" i="1"/>
  <c r="AN84" i="1"/>
</calcChain>
</file>

<file path=xl/sharedStrings.xml><?xml version="1.0" encoding="utf-8"?>
<sst xmlns="http://schemas.openxmlformats.org/spreadsheetml/2006/main" count="1477" uniqueCount="398">
  <si>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</si>
  <si>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</si>
  <si>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</si>
  <si>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</si>
  <si>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</si>
  <si>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</si>
  <si>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</si>
  <si>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</si>
  <si>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</si>
  <si>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</si>
  <si>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</si>
  <si>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</si>
  <si>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</si>
  <si>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</si>
  <si>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</si>
  <si>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</si>
  <si>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</si>
  <si>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</si>
  <si>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</si>
  <si>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</si>
  <si>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</si>
  <si>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</si>
  <si>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</si>
  <si>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PIR KALAY</t>
  </si>
  <si>
    <t>BACHA ZADA</t>
  </si>
  <si>
    <t>SHERIN</t>
  </si>
  <si>
    <t>1560147578475</t>
  </si>
  <si>
    <t>Male</t>
  </si>
  <si>
    <t>SWAT</t>
  </si>
  <si>
    <t>NULL</t>
  </si>
  <si>
    <t>Shakardara Matta Swat</t>
  </si>
  <si>
    <t>3469393677</t>
  </si>
  <si>
    <t>ABRAR ZAHIR</t>
  </si>
  <si>
    <t>MUHAMMAD ZAHIR SHAH</t>
  </si>
  <si>
    <t>1560148779631</t>
  </si>
  <si>
    <t>Village shakardara Tehsil and Post office Matta district swat</t>
  </si>
  <si>
    <t>3332363333</t>
  </si>
  <si>
    <t>SHAHID IQBAL</t>
  </si>
  <si>
    <t>ABDUL AZIZ</t>
  </si>
  <si>
    <t>1560122533627</t>
  </si>
  <si>
    <t>Malak Abad Gurrah Tehsil Matta District Swat</t>
  </si>
  <si>
    <t>3441297185</t>
  </si>
  <si>
    <t>HAMIDULLAH</t>
  </si>
  <si>
    <t>SALIMURRAHMAN</t>
  </si>
  <si>
    <t>1560196231141</t>
  </si>
  <si>
    <t>village shakardara tehsil matta district swat</t>
  </si>
  <si>
    <t>3431907403</t>
  </si>
  <si>
    <t>ABID IQBAL</t>
  </si>
  <si>
    <t>1560122542177</t>
  </si>
  <si>
    <t>Gurra Matta Swat</t>
  </si>
  <si>
    <t>3144035050</t>
  </si>
  <si>
    <t>SAMEE ULLAH</t>
  </si>
  <si>
    <t>SHER ZADA</t>
  </si>
  <si>
    <t>1560156367353</t>
  </si>
  <si>
    <t>VILLAGE PIRKALAY TEHSIL MATTA DIST SWAT</t>
  </si>
  <si>
    <t>3472100541</t>
  </si>
  <si>
    <t>IZHAR ULLAH</t>
  </si>
  <si>
    <t>ABDUL SATTAR</t>
  </si>
  <si>
    <t>1560196182843</t>
  </si>
  <si>
    <t>Village gurrah post office gurrah tehsil matta district swat kpk</t>
  </si>
  <si>
    <t>3469092787</t>
  </si>
  <si>
    <t>HAZRAT ALI</t>
  </si>
  <si>
    <t>ABDUR RAHMAN</t>
  </si>
  <si>
    <t>1560179775697</t>
  </si>
  <si>
    <t>Bar sherpalam matta swat</t>
  </si>
  <si>
    <t>3443099095</t>
  </si>
  <si>
    <t>MUHAMMAD SOHAIL KHAN</t>
  </si>
  <si>
    <t>FAZAL RAHIM</t>
  </si>
  <si>
    <t>1560157573719</t>
  </si>
  <si>
    <t>Village Gurrah Tehsil matta district swat</t>
  </si>
  <si>
    <t>3407632657</t>
  </si>
  <si>
    <t>ANWAR HUSSAIN</t>
  </si>
  <si>
    <t>TOOR BADSHAH</t>
  </si>
  <si>
    <t>1560118647851</t>
  </si>
  <si>
    <t>village Bar Sherpalam Tehsil matta district Swat</t>
  </si>
  <si>
    <t>3456062905</t>
  </si>
  <si>
    <t>IQBAL HUSSAIN</t>
  </si>
  <si>
    <t>AZIZ MOHAMMAD KHAN</t>
  </si>
  <si>
    <t>1560107126195</t>
  </si>
  <si>
    <t>Habib general store   SWAT MARKET NEAR GOVT TECHNICAL COLLEGE MATTA  POST OFFICE MATTA  DISTRICT   SWAT</t>
  </si>
  <si>
    <t>3454438888</t>
  </si>
  <si>
    <t>MUHAMMAD YASIN</t>
  </si>
  <si>
    <t>HIDAYAT ULLAH</t>
  </si>
  <si>
    <t>1560123938279</t>
  </si>
  <si>
    <t>VILLAGE SHAKARDARA PO AND TEHSIL MATTA SWAT</t>
  </si>
  <si>
    <t>3448316319</t>
  </si>
  <si>
    <t>RAHIM ULLAH</t>
  </si>
  <si>
    <t>ABDULLAH</t>
  </si>
  <si>
    <t>1560125203033</t>
  </si>
  <si>
    <t>Village Amlook banr post Office  bar sherpalam Tehsil Matta Distt Swat</t>
  </si>
  <si>
    <t>3005380495</t>
  </si>
  <si>
    <t>SOHAIL AHMAD</t>
  </si>
  <si>
    <t>KHAN NAWAB</t>
  </si>
  <si>
    <t>1560142963085</t>
  </si>
  <si>
    <t>Village Pirkalay Tehsil Matta District Swat</t>
  </si>
  <si>
    <t>3400091191</t>
  </si>
  <si>
    <t>MASOOD KHAN</t>
  </si>
  <si>
    <t>HAMAYOON KHAN</t>
  </si>
  <si>
    <t>1560195640827</t>
  </si>
  <si>
    <t>Village pirkalay Teh and po matta dist swat</t>
  </si>
  <si>
    <t>3139686181</t>
  </si>
  <si>
    <t>HUSSAIN ALI</t>
  </si>
  <si>
    <t>MUHAMMAD AZIZ</t>
  </si>
  <si>
    <t>1560131970247</t>
  </si>
  <si>
    <t>village pirkalay post office Matta</t>
  </si>
  <si>
    <t>3420591998</t>
  </si>
  <si>
    <t>DAWOOD KHAN</t>
  </si>
  <si>
    <t>SHUJAT ALI KHAN</t>
  </si>
  <si>
    <t>1560188927333</t>
  </si>
  <si>
    <t>Village and Po Gurra Tehsil Matta Distt Swat kpk</t>
  </si>
  <si>
    <t>3444510142</t>
  </si>
  <si>
    <t>MUHAMMAD SADIQ</t>
  </si>
  <si>
    <t>SHAH RAHIM</t>
  </si>
  <si>
    <t>1560148052559</t>
  </si>
  <si>
    <t>amlook banr  Sher palam Tehsil Matta District Swat KPK Pakistan</t>
  </si>
  <si>
    <t>3423338085</t>
  </si>
  <si>
    <t>INAMULLAH</t>
  </si>
  <si>
    <t>MUHAMMAD HAKIM KHAN</t>
  </si>
  <si>
    <t>1560150118345</t>
  </si>
  <si>
    <t>Village Shakardara Tehsil Matta District swat KPk</t>
  </si>
  <si>
    <t>3443594492</t>
  </si>
  <si>
    <t>SAEED ULLAH</t>
  </si>
  <si>
    <t>MIAN QAIMAT JAN</t>
  </si>
  <si>
    <t>1560156503459</t>
  </si>
  <si>
    <t>Village Giga P o Box Gurrah Tehsil matta District Swat</t>
  </si>
  <si>
    <t>3349338699</t>
  </si>
  <si>
    <t>NOMAN KHAN</t>
  </si>
  <si>
    <t>FAZAL HAKIM</t>
  </si>
  <si>
    <t>1560175580999</t>
  </si>
  <si>
    <t>Qalagi Nazarabad Matta Swat</t>
  </si>
  <si>
    <t>3420919921</t>
  </si>
  <si>
    <t>LAL BACHA</t>
  </si>
  <si>
    <t>GUL SHAH ZADA</t>
  </si>
  <si>
    <t>4210158688899</t>
  </si>
  <si>
    <t>Village Jura Po Shangwati Tehsil Matta District Swat</t>
  </si>
  <si>
    <t>3458081227</t>
  </si>
  <si>
    <t>SAMI ULLAH</t>
  </si>
  <si>
    <t>JEHAN SHER</t>
  </si>
  <si>
    <t>1560111450107</t>
  </si>
  <si>
    <t>Village Qazi Abad Shakardara Post Office Sherpalam Tehsil Matta District Swat</t>
  </si>
  <si>
    <t>3429811390</t>
  </si>
  <si>
    <t>HEDAYATULLAH</t>
  </si>
  <si>
    <t>MIAN HAZRAT JAN</t>
  </si>
  <si>
    <t>1560174447757</t>
  </si>
  <si>
    <t>Village Giga Post Office Gurrah Tehsil Matta District Swat</t>
  </si>
  <si>
    <t>3149466596</t>
  </si>
  <si>
    <t>MUHAMMAD IKRAM KHAN</t>
  </si>
  <si>
    <t>ADIL MUHAMMAD KHAN</t>
  </si>
  <si>
    <t>1560189778829</t>
  </si>
  <si>
    <t>Village Pirkalay Tehsil and PO Matta District Swat</t>
  </si>
  <si>
    <t>3449888782</t>
  </si>
  <si>
    <t>FARHAT ULLAH</t>
  </si>
  <si>
    <t>UMER ALI</t>
  </si>
  <si>
    <t>1560150637659</t>
  </si>
  <si>
    <t>Village and Post Office Gurrah Tehsil Matta District Swat KPK</t>
  </si>
  <si>
    <t>3459058741</t>
  </si>
  <si>
    <t>SHEHZAD KHAN</t>
  </si>
  <si>
    <t>SIRAJUD DIN</t>
  </si>
  <si>
    <t>1560179060911</t>
  </si>
  <si>
    <t>Village Bar Sherpalam Tehsil Matta District Swat</t>
  </si>
  <si>
    <t>3420086512</t>
  </si>
  <si>
    <t>SANA ULLAH</t>
  </si>
  <si>
    <t>INAYAT UR RAHMAN</t>
  </si>
  <si>
    <t>1560199360809</t>
  </si>
  <si>
    <t>Village Shakardara Tehsil and Post Office Matta District Swat</t>
  </si>
  <si>
    <t>3409554005</t>
  </si>
  <si>
    <t>FARHAD ALI</t>
  </si>
  <si>
    <t>SHUJAAT ALI</t>
  </si>
  <si>
    <t>1560169933117</t>
  </si>
  <si>
    <t>Village pirkalay Matta swat</t>
  </si>
  <si>
    <t>3349339616</t>
  </si>
  <si>
    <t>ATTAULLAH</t>
  </si>
  <si>
    <t>MOHAMMAD IQBAL</t>
  </si>
  <si>
    <t>1560149132305</t>
  </si>
  <si>
    <t>Koz palaw shakardara tehsil matta District Swat</t>
  </si>
  <si>
    <t>3439625533</t>
  </si>
  <si>
    <t>IMRAN ALI KHAN</t>
  </si>
  <si>
    <t>AQEEL KHAN</t>
  </si>
  <si>
    <t>1560175030115</t>
  </si>
  <si>
    <t>Village Shakar Dara Tehsil And Post Office Matta Swat</t>
  </si>
  <si>
    <t>3469400313</t>
  </si>
  <si>
    <t>KAMRAN KHAN</t>
  </si>
  <si>
    <t>SYED AFZAL</t>
  </si>
  <si>
    <t>1560174791887</t>
  </si>
  <si>
    <t>Village shakardara tehsil matta district swat</t>
  </si>
  <si>
    <t>3441333111</t>
  </si>
  <si>
    <t>KHAURSHID ALI</t>
  </si>
  <si>
    <t>MUAMBAR</t>
  </si>
  <si>
    <t>1560176048617</t>
  </si>
  <si>
    <t>Village Gat Garai Sherplam Post Office Bar Sherpalam Matta Swat</t>
  </si>
  <si>
    <t>3458123190</t>
  </si>
  <si>
    <t>NAWAB ALI</t>
  </si>
  <si>
    <t>ABDUL MALIK</t>
  </si>
  <si>
    <t>1560174034235</t>
  </si>
  <si>
    <t>Village Shakardara Post Office Matta Tehsil Matta District Swat</t>
  </si>
  <si>
    <t>3432306323</t>
  </si>
  <si>
    <t>SHAFI UDDIN</t>
  </si>
  <si>
    <t>MIAN BAHRUDDIN</t>
  </si>
  <si>
    <t>1560190704241</t>
  </si>
  <si>
    <t>Village Qazi abad Shakardara Tehsil Matta Post office Sherpalam district Swat</t>
  </si>
  <si>
    <t>3492850447</t>
  </si>
  <si>
    <t>MUHAMMAD HAMZA</t>
  </si>
  <si>
    <t>SARZAMEEN KHAN</t>
  </si>
  <si>
    <t>4520379946205</t>
  </si>
  <si>
    <t>Dakkhana matta shakardara tehsil matta zila swat</t>
  </si>
  <si>
    <t>3096360656</t>
  </si>
  <si>
    <t>KARIM ULLAH</t>
  </si>
  <si>
    <t>ALIMUR RAHMAN</t>
  </si>
  <si>
    <t>1560155889357</t>
  </si>
  <si>
    <t>village shakardara   p O and Teh Matta Swat</t>
  </si>
  <si>
    <t>3462915094</t>
  </si>
  <si>
    <t>AMJAD HUSSAIN</t>
  </si>
  <si>
    <t>SULTANI ROME</t>
  </si>
  <si>
    <t>1560183169091</t>
  </si>
  <si>
    <t>3429608415</t>
  </si>
  <si>
    <t>IRFAN UDDIN</t>
  </si>
  <si>
    <t>SIRAJ UDDIN</t>
  </si>
  <si>
    <t>1560111667451</t>
  </si>
  <si>
    <t>Qalagai Matta Swat</t>
  </si>
  <si>
    <t>3432376515</t>
  </si>
  <si>
    <t>GAUHAR ALI</t>
  </si>
  <si>
    <t>RAHMANI GUL</t>
  </si>
  <si>
    <t>1560182092669</t>
  </si>
  <si>
    <t>Moh Muslim Abad Sherpalam Matta Swat</t>
  </si>
  <si>
    <t>3419457667</t>
  </si>
  <si>
    <t>MIAN ALI</t>
  </si>
  <si>
    <t>MIAN SYED ALI</t>
  </si>
  <si>
    <t>1560164990749</t>
  </si>
  <si>
    <t>post office matta pirkalay district swat</t>
  </si>
  <si>
    <t>3479394128</t>
  </si>
  <si>
    <t>MUHAMMAD FAZAL KHALIQ</t>
  </si>
  <si>
    <t>HABIB UR RAHMAN</t>
  </si>
  <si>
    <t>1550295444095</t>
  </si>
  <si>
    <t>3449681441</t>
  </si>
  <si>
    <t>NAVEED UR RAHMAN</t>
  </si>
  <si>
    <t>1560121560831</t>
  </si>
  <si>
    <t>Village and Post office Gurra Tehsil Matta District Swat</t>
  </si>
  <si>
    <t>3369265667</t>
  </si>
  <si>
    <t>SAMIULLAH</t>
  </si>
  <si>
    <t>JEHANZEB</t>
  </si>
  <si>
    <t>1560166882827</t>
  </si>
  <si>
    <t>Village pirkalay tehsil and post office matta district swat</t>
  </si>
  <si>
    <t>3489598960</t>
  </si>
  <si>
    <t>FAYAZ ALI</t>
  </si>
  <si>
    <t>HABIB ALI</t>
  </si>
  <si>
    <t>1560164135907</t>
  </si>
  <si>
    <t>village pirkalay teh and post office matta distt swat</t>
  </si>
  <si>
    <t>3418277019</t>
  </si>
  <si>
    <t>MAHFOOZ UR RAHMAN</t>
  </si>
  <si>
    <t>1560162260365</t>
  </si>
  <si>
    <t>Village Shakardara Tehsil and post office Matta swat</t>
  </si>
  <si>
    <t>3489466332</t>
  </si>
  <si>
    <t>MUHAMMAD ASLAM KHAN</t>
  </si>
  <si>
    <t>MUHAMMAD ALAM KHAN</t>
  </si>
  <si>
    <t>1560171025189</t>
  </si>
  <si>
    <t>ghat gharrai barsherpalam tehsil matta district swat</t>
  </si>
  <si>
    <t>3415724799</t>
  </si>
  <si>
    <t>MUHAMMAD JAMIL KHAN</t>
  </si>
  <si>
    <t>AMIR ZADA KHAN</t>
  </si>
  <si>
    <t>1560115199819</t>
  </si>
  <si>
    <t>Village and post office Sherpalam Tehsil Matta District Swat</t>
  </si>
  <si>
    <t>3465600634</t>
  </si>
  <si>
    <t>ARIF SYED KHAN</t>
  </si>
  <si>
    <t>SYED RAHIM</t>
  </si>
  <si>
    <t>1560195956467</t>
  </si>
  <si>
    <t>Village and post office bar sherpalam Tehsil Matta District Swat</t>
  </si>
  <si>
    <t>3420950709</t>
  </si>
  <si>
    <t>SYED MANZOOR ALAM</t>
  </si>
  <si>
    <t>MIA NOOR ZADA</t>
  </si>
  <si>
    <t>1560152156521</t>
  </si>
  <si>
    <t>Pirkalay Matta Swat</t>
  </si>
  <si>
    <t>3469110495</t>
  </si>
  <si>
    <t>MUSLEH UR RAHMAN</t>
  </si>
  <si>
    <t>1560171956747</t>
  </si>
  <si>
    <t>Village shakardara Tehsil and post office Matta swat</t>
  </si>
  <si>
    <t>3429614357</t>
  </si>
  <si>
    <t>MUHAMMAD SALAM</t>
  </si>
  <si>
    <t>ABDUL QAYUM</t>
  </si>
  <si>
    <t>1560106884007</t>
  </si>
  <si>
    <t>3149288204</t>
  </si>
  <si>
    <t>ASAD ULLAH</t>
  </si>
  <si>
    <t>GHULAM MUHAMMAD KHAN</t>
  </si>
  <si>
    <t>1560123618877</t>
  </si>
  <si>
    <t>Village and PO Gurra Tehsil Matta Swat</t>
  </si>
  <si>
    <t>3449624155</t>
  </si>
  <si>
    <t>SHAFIQ UR RAHMAN</t>
  </si>
  <si>
    <t>1560114832555</t>
  </si>
  <si>
    <t>Village Shakardara Tehsil and Post Office Matta Swat</t>
  </si>
  <si>
    <t>3439607702</t>
  </si>
  <si>
    <t>MUHAMMAD ALAMGIR</t>
  </si>
  <si>
    <t>AMIR SHAD</t>
  </si>
  <si>
    <t>1560141440327</t>
  </si>
  <si>
    <t>tangai shah pirkalay matta swat</t>
  </si>
  <si>
    <t>3492850178</t>
  </si>
  <si>
    <t>NOOR KHAN</t>
  </si>
  <si>
    <t>NOOR KI KHAN</t>
  </si>
  <si>
    <t>1560114399495</t>
  </si>
  <si>
    <t>Village and Po Gurrah Tehsil Matta Distt Swat Kpk</t>
  </si>
  <si>
    <t>3449876197</t>
  </si>
  <si>
    <t>SULAIMAN</t>
  </si>
  <si>
    <t>MUHAMMAD IBRAHIM</t>
  </si>
  <si>
    <t>1560197743087</t>
  </si>
  <si>
    <t>Village Koz Sherpalam Post Office Bar Sherpalam Tehsil Matta District Swat</t>
  </si>
  <si>
    <t>3451683338</t>
  </si>
  <si>
    <t>FAZAL RABI</t>
  </si>
  <si>
    <t>FAZAL GHAFAR</t>
  </si>
  <si>
    <t>1560188533031</t>
  </si>
  <si>
    <t>Village pirkalay tehsil matta district swat</t>
  </si>
  <si>
    <t>3421923887</t>
  </si>
  <si>
    <t>NAVEED KHAN</t>
  </si>
  <si>
    <t>AMIR RAHMAN</t>
  </si>
  <si>
    <t>1560192422725</t>
  </si>
  <si>
    <t>Village baryam tehsil matta district swat</t>
  </si>
  <si>
    <t>3488476786</t>
  </si>
  <si>
    <t>JALALNAHMAD</t>
  </si>
  <si>
    <t>TALIMAND KHAN</t>
  </si>
  <si>
    <t>1560163510091</t>
  </si>
  <si>
    <t>village PO GURRA tehsil matta swat</t>
  </si>
  <si>
    <t>3030190723</t>
  </si>
  <si>
    <t>HASSAN ALI</t>
  </si>
  <si>
    <t>1560107705423</t>
  </si>
  <si>
    <t>Village shakar Dara tehsil Matta district Swat KPK</t>
  </si>
  <si>
    <t>3439390544</t>
  </si>
  <si>
    <t>SULIMAN</t>
  </si>
  <si>
    <t>ABDUL WADOOD</t>
  </si>
  <si>
    <t>1560165360289</t>
  </si>
  <si>
    <t>Bar sher palam matta swat</t>
  </si>
  <si>
    <t>3454498123</t>
  </si>
  <si>
    <t>AZMAT ALI</t>
  </si>
  <si>
    <t>KHONA GUL</t>
  </si>
  <si>
    <t>1560117222361</t>
  </si>
  <si>
    <t>Village Shakardara post office Matta Teshil Matta District Swat</t>
  </si>
  <si>
    <t>3456063825</t>
  </si>
  <si>
    <t>MUHAMMAD QAYOOM</t>
  </si>
  <si>
    <t>AQAL MAND</t>
  </si>
  <si>
    <t>1560191042681</t>
  </si>
  <si>
    <t>Village Bawrai Sherpalam PO Barsherpalam Tehsil Matta Distt Swat</t>
  </si>
  <si>
    <t>3468669577</t>
  </si>
  <si>
    <t>ISLAHUDDIN</t>
  </si>
  <si>
    <t>1560184986299</t>
  </si>
  <si>
    <t>Village qalagai tehsil matta district swat kpk</t>
  </si>
  <si>
    <t>3449756911</t>
  </si>
  <si>
    <t>FAZAL AHAD</t>
  </si>
  <si>
    <t>SHAIBAR KHAN</t>
  </si>
  <si>
    <t>4250105640695</t>
  </si>
  <si>
    <t>Village peerkaly  tehseel matta district swat</t>
  </si>
  <si>
    <t>3442737237</t>
  </si>
  <si>
    <t>BAHADAR SHER</t>
  </si>
  <si>
    <t>1560112383693</t>
  </si>
  <si>
    <t>3479812269</t>
  </si>
  <si>
    <t>SHAH FAISAL</t>
  </si>
  <si>
    <t>ANIS UDDIN</t>
  </si>
  <si>
    <t>1560139620277</t>
  </si>
  <si>
    <t>po barsherpalam tehsil matta district swat</t>
  </si>
  <si>
    <t>3469475198</t>
  </si>
  <si>
    <t>IRFAN ULLAH</t>
  </si>
  <si>
    <t>SULTAN MUHAMMAD KHAN</t>
  </si>
  <si>
    <t>4240120026611</t>
  </si>
  <si>
    <t>Village Gurrah Tehsil Matta P O Matta Dist Swat</t>
  </si>
  <si>
    <t>3159252926</t>
  </si>
  <si>
    <t>NASAR ALI</t>
  </si>
  <si>
    <t>1560199451811</t>
  </si>
  <si>
    <t>3469339991</t>
  </si>
  <si>
    <t>KASHIF ALAM</t>
  </si>
  <si>
    <t>ALAM ZEB</t>
  </si>
  <si>
    <t>1560188906827</t>
  </si>
  <si>
    <t>Village and PO Gurrah Tehsil Matta District Swat</t>
  </si>
  <si>
    <t>3478935578</t>
  </si>
  <si>
    <t>SALMAN KHAN</t>
  </si>
  <si>
    <t>UMARA KHAN</t>
  </si>
  <si>
    <t>1560114759519</t>
  </si>
  <si>
    <t>Village and post office Sherplam tehsil matta district swat</t>
  </si>
  <si>
    <t>3479417206</t>
  </si>
  <si>
    <t>RIAZ ULLAH</t>
  </si>
  <si>
    <t>ABDUL HALIM JAN</t>
  </si>
  <si>
    <t>1560109819749</t>
  </si>
  <si>
    <t>Shakardara matta swat</t>
  </si>
  <si>
    <t>3469453533</t>
  </si>
  <si>
    <t>AKHTAR IQBAL</t>
  </si>
  <si>
    <t>QARIB UR RAHMAN</t>
  </si>
  <si>
    <t>1560106964389</t>
  </si>
  <si>
    <t>Shakardar  Matta  Swat</t>
  </si>
  <si>
    <t>3433387401</t>
  </si>
  <si>
    <t>HAZRAT HAMAD</t>
  </si>
  <si>
    <t>HAZRAT BILAL</t>
  </si>
  <si>
    <t>1560190350313</t>
  </si>
  <si>
    <t>RL/CNIC</t>
  </si>
  <si>
    <t>Village Pirkalay PO and Tehsil Matta District Swat</t>
  </si>
  <si>
    <t>3449655830</t>
  </si>
  <si>
    <t>MUHAMMAD NAZIR</t>
  </si>
  <si>
    <t>1560107169321</t>
  </si>
  <si>
    <t>Gurra Matta swat</t>
  </si>
  <si>
    <t>3328925435</t>
  </si>
  <si>
    <t>S.No</t>
  </si>
  <si>
    <t>UNION COUNCIL PIR KALAY</t>
  </si>
  <si>
    <t>D.O.B</t>
  </si>
  <si>
    <t>OFFICE OF THE DISTRICT EDUCATION OFFICER MALE SWAT.</t>
  </si>
  <si>
    <t xml:space="preserve"> 3rd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</si>
</sst>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2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90920</xdr:colOff>
      <xdr:row>1</xdr:row>
      <xdr:rowOff>49357</xdr:rowOff>
    </xdr:from>
    <xdr:to>
      <xdr:col>13</xdr:col>
      <xdr:colOff>304800</xdr:colOff>
      <xdr:row>3</xdr:row>
      <xdr:rowOff>114300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5470" y="258907"/>
          <a:ext cx="528205" cy="5221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Q4397"/>
  <sheetViews>
    <sheetView tabSelected="1" view="pageBreakPreview" zoomScale="60" zoomScaleNormal="100" workbookViewId="0">
      <selection activeCell="A8" sqref="A8:C9"/>
    </sheetView>
  </sheetViews>
  <sheetFormatPr defaultRowHeight="15.75" x14ac:dyDescent="0.25"/>
  <cols>
    <col min="1" max="1" width="6.5" style="30" customWidth="1"/>
    <col min="2" max="2" width="4" style="30" customWidth="1"/>
    <col min="3" max="3" width="3.75" style="30" customWidth="1"/>
    <col min="4" max="4" width="7" style="32" customWidth="1"/>
    <col min="5" max="5" width="12.125" style="33" customWidth="1"/>
    <col min="6" max="6" width="8.125" style="34" customWidth="1"/>
    <col min="7" max="7" width="10.875" style="34" customWidth="1"/>
    <col min="8" max="8" width="12.62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4.2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3" ht="16.5" thickBot="1" x14ac:dyDescent="0.3"/>
    <row r="2" spans="1:43" ht="20.25" customHeight="1" x14ac:dyDescent="0.25">
      <c r="D2" s="39"/>
      <c r="E2" s="32"/>
      <c r="F2" s="33"/>
      <c r="H2" s="32"/>
      <c r="I2" s="40"/>
      <c r="J2" s="40"/>
      <c r="K2" s="41"/>
      <c r="L2" s="41"/>
      <c r="M2" s="70" t="s">
        <v>396</v>
      </c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2"/>
      <c r="AN2" s="32"/>
      <c r="AO2" s="37"/>
      <c r="AP2" s="42"/>
      <c r="AQ2" s="43"/>
    </row>
    <row r="3" spans="1:43" x14ac:dyDescent="0.25">
      <c r="D3" s="39"/>
      <c r="E3" s="32"/>
      <c r="F3" s="33"/>
      <c r="H3" s="32"/>
      <c r="I3" s="32"/>
      <c r="J3" s="20"/>
      <c r="L3" s="35"/>
      <c r="M3" s="73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5"/>
      <c r="AN3" s="32"/>
      <c r="AO3" s="37"/>
      <c r="AP3" s="42"/>
      <c r="AQ3" s="43"/>
    </row>
    <row r="4" spans="1:43" ht="16.5" thickBot="1" x14ac:dyDescent="0.3">
      <c r="D4" s="39"/>
      <c r="E4" s="32"/>
      <c r="F4" s="33"/>
      <c r="H4" s="32"/>
      <c r="I4" s="32"/>
      <c r="J4" s="20"/>
      <c r="L4" s="35"/>
      <c r="M4" s="76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8"/>
      <c r="AN4" s="32"/>
      <c r="AO4" s="37"/>
      <c r="AP4" s="42"/>
      <c r="AQ4" s="43"/>
    </row>
    <row r="5" spans="1:43" ht="30" x14ac:dyDescent="0.25">
      <c r="D5" s="44"/>
      <c r="E5" s="45"/>
      <c r="F5" s="45"/>
      <c r="G5" s="45"/>
      <c r="H5" s="46"/>
      <c r="I5" s="46"/>
      <c r="J5" s="46"/>
      <c r="K5" s="45"/>
      <c r="L5" s="45"/>
      <c r="M5" s="45"/>
      <c r="N5" s="45"/>
      <c r="O5" s="45"/>
      <c r="P5" s="45"/>
      <c r="Q5" s="47" t="s">
        <v>397</v>
      </c>
      <c r="R5" s="30"/>
      <c r="S5" s="30"/>
      <c r="T5" s="47"/>
      <c r="U5" s="47"/>
      <c r="V5" s="47"/>
      <c r="W5" s="47"/>
      <c r="X5" s="47"/>
      <c r="Y5" s="47"/>
      <c r="Z5" s="47"/>
      <c r="AA5" s="47"/>
      <c r="AB5" s="47"/>
      <c r="AC5" s="47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8"/>
      <c r="AQ5" s="46"/>
    </row>
    <row r="6" spans="1:43" ht="25.5" x14ac:dyDescent="0.4">
      <c r="D6" s="79" t="s">
        <v>394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</row>
    <row r="8" spans="1:43" customFormat="1" ht="15.75" customHeight="1" x14ac:dyDescent="0.25">
      <c r="A8" s="85" t="s">
        <v>393</v>
      </c>
      <c r="B8" s="85"/>
      <c r="C8" s="86"/>
      <c r="D8" s="65" t="s">
        <v>0</v>
      </c>
      <c r="E8" s="84" t="s">
        <v>1</v>
      </c>
      <c r="F8" s="65" t="s">
        <v>2</v>
      </c>
      <c r="G8" s="65" t="s">
        <v>3</v>
      </c>
      <c r="H8" s="65" t="s">
        <v>395</v>
      </c>
      <c r="I8" s="66" t="s">
        <v>4</v>
      </c>
      <c r="J8" s="69" t="s">
        <v>5</v>
      </c>
      <c r="K8" s="69" t="s">
        <v>6</v>
      </c>
      <c r="L8" s="65" t="s">
        <v>7</v>
      </c>
      <c r="M8" s="68" t="s">
        <v>8</v>
      </c>
      <c r="N8" s="68"/>
      <c r="O8" s="68"/>
      <c r="P8" s="68" t="s">
        <v>9</v>
      </c>
      <c r="Q8" s="68"/>
      <c r="R8" s="68"/>
      <c r="S8" s="68" t="s">
        <v>10</v>
      </c>
      <c r="T8" s="68"/>
      <c r="U8" s="68"/>
      <c r="V8" s="68" t="s">
        <v>11</v>
      </c>
      <c r="W8" s="68"/>
      <c r="X8" s="68"/>
      <c r="Y8" s="68" t="s">
        <v>12</v>
      </c>
      <c r="Z8" s="68"/>
      <c r="AA8" s="68"/>
      <c r="AB8" s="68" t="s">
        <v>13</v>
      </c>
      <c r="AC8" s="68"/>
      <c r="AD8" s="68"/>
      <c r="AE8" s="68" t="s">
        <v>14</v>
      </c>
      <c r="AF8" s="68"/>
      <c r="AG8" s="68"/>
      <c r="AH8" s="68" t="s">
        <v>15</v>
      </c>
      <c r="AI8" s="68"/>
      <c r="AJ8" s="68"/>
      <c r="AK8" s="68" t="s">
        <v>16</v>
      </c>
      <c r="AL8" s="68"/>
      <c r="AM8" s="68"/>
      <c r="AN8" s="83" t="s">
        <v>17</v>
      </c>
      <c r="AO8" s="80" t="s">
        <v>18</v>
      </c>
      <c r="AP8" s="81" t="s">
        <v>19</v>
      </c>
    </row>
    <row r="9" spans="1:43" customFormat="1" ht="45" x14ac:dyDescent="0.25">
      <c r="A9" s="87"/>
      <c r="B9" s="87"/>
      <c r="C9" s="88"/>
      <c r="D9" s="65"/>
      <c r="E9" s="84"/>
      <c r="F9" s="65"/>
      <c r="G9" s="65"/>
      <c r="H9" s="65"/>
      <c r="I9" s="67"/>
      <c r="J9" s="69"/>
      <c r="K9" s="69"/>
      <c r="L9" s="65"/>
      <c r="M9" s="1" t="s">
        <v>20</v>
      </c>
      <c r="N9" s="1" t="s">
        <v>21</v>
      </c>
      <c r="O9" s="2" t="s">
        <v>22</v>
      </c>
      <c r="P9" s="1" t="s">
        <v>20</v>
      </c>
      <c r="Q9" s="1" t="s">
        <v>21</v>
      </c>
      <c r="R9" s="2" t="s">
        <v>22</v>
      </c>
      <c r="S9" s="1" t="s">
        <v>20</v>
      </c>
      <c r="T9" s="1" t="s">
        <v>21</v>
      </c>
      <c r="U9" s="2" t="s">
        <v>22</v>
      </c>
      <c r="V9" s="1" t="s">
        <v>20</v>
      </c>
      <c r="W9" s="1" t="s">
        <v>21</v>
      </c>
      <c r="X9" s="2" t="s">
        <v>22</v>
      </c>
      <c r="Y9" s="1" t="s">
        <v>20</v>
      </c>
      <c r="Z9" s="1" t="s">
        <v>21</v>
      </c>
      <c r="AA9" s="2" t="s">
        <v>22</v>
      </c>
      <c r="AB9" s="1" t="s">
        <v>20</v>
      </c>
      <c r="AC9" s="1" t="s">
        <v>21</v>
      </c>
      <c r="AD9" s="2" t="s">
        <v>22</v>
      </c>
      <c r="AE9" s="1" t="s">
        <v>20</v>
      </c>
      <c r="AF9" s="1" t="s">
        <v>21</v>
      </c>
      <c r="AG9" s="2" t="s">
        <v>22</v>
      </c>
      <c r="AH9" s="1" t="s">
        <v>20</v>
      </c>
      <c r="AI9" s="1" t="s">
        <v>21</v>
      </c>
      <c r="AJ9" s="2" t="s">
        <v>22</v>
      </c>
      <c r="AK9" s="1" t="s">
        <v>20</v>
      </c>
      <c r="AL9" s="1" t="s">
        <v>21</v>
      </c>
      <c r="AM9" s="2" t="s">
        <v>22</v>
      </c>
      <c r="AN9" s="83"/>
      <c r="AO9" s="80"/>
      <c r="AP9" s="82"/>
    </row>
    <row r="10" spans="1:43" customFormat="1" ht="47.25" x14ac:dyDescent="0.25">
      <c r="A10" s="49">
        <v>1</v>
      </c>
      <c r="B10" s="49">
        <v>1</v>
      </c>
      <c r="C10" s="50">
        <v>21</v>
      </c>
      <c r="D10" s="3" t="s">
        <v>23</v>
      </c>
      <c r="E10" s="4">
        <v>356517</v>
      </c>
      <c r="F10" s="5" t="s">
        <v>126</v>
      </c>
      <c r="G10" s="5" t="s">
        <v>127</v>
      </c>
      <c r="H10" s="38">
        <v>36192</v>
      </c>
      <c r="I10" s="6" t="s">
        <v>128</v>
      </c>
      <c r="J10" s="7" t="s">
        <v>27</v>
      </c>
      <c r="K10" s="8" t="s">
        <v>28</v>
      </c>
      <c r="L10" s="9">
        <v>66</v>
      </c>
      <c r="M10" s="10">
        <v>943</v>
      </c>
      <c r="N10" s="10">
        <v>1100</v>
      </c>
      <c r="O10" s="11">
        <f>M10*20/N10</f>
        <v>17.145454545454545</v>
      </c>
      <c r="P10" s="10">
        <v>903</v>
      </c>
      <c r="Q10" s="10">
        <v>1100</v>
      </c>
      <c r="R10" s="11">
        <f>P10*20/Q10</f>
        <v>16.418181818181818</v>
      </c>
      <c r="S10" s="10" t="s">
        <v>29</v>
      </c>
      <c r="T10" s="10" t="s">
        <v>29</v>
      </c>
      <c r="U10" s="11">
        <v>0</v>
      </c>
      <c r="V10" s="10">
        <v>74.3</v>
      </c>
      <c r="W10" s="10">
        <v>100</v>
      </c>
      <c r="X10" s="11">
        <f>V10*40/W10</f>
        <v>29.72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129.28363636363636</v>
      </c>
      <c r="AO10" s="15" t="s">
        <v>129</v>
      </c>
      <c r="AP10" s="16" t="s">
        <v>130</v>
      </c>
    </row>
    <row r="11" spans="1:43" customFormat="1" ht="47.25" x14ac:dyDescent="0.25">
      <c r="A11" s="49">
        <v>2</v>
      </c>
      <c r="B11" s="49">
        <v>2</v>
      </c>
      <c r="C11" s="49">
        <v>27</v>
      </c>
      <c r="D11" s="3" t="s">
        <v>23</v>
      </c>
      <c r="E11" s="4">
        <v>356596</v>
      </c>
      <c r="F11" s="5" t="s">
        <v>156</v>
      </c>
      <c r="G11" s="5" t="s">
        <v>157</v>
      </c>
      <c r="H11" s="38">
        <v>35859</v>
      </c>
      <c r="I11" s="6" t="s">
        <v>158</v>
      </c>
      <c r="J11" s="7" t="s">
        <v>27</v>
      </c>
      <c r="K11" s="8" t="s">
        <v>28</v>
      </c>
      <c r="L11" s="9">
        <v>59</v>
      </c>
      <c r="M11" s="10">
        <v>958</v>
      </c>
      <c r="N11" s="10">
        <v>1100</v>
      </c>
      <c r="O11" s="11">
        <f>M11*20/N11</f>
        <v>17.418181818181818</v>
      </c>
      <c r="P11" s="10">
        <v>959</v>
      </c>
      <c r="Q11" s="10">
        <v>1100</v>
      </c>
      <c r="R11" s="11">
        <f>P11*20/Q11</f>
        <v>17.436363636363637</v>
      </c>
      <c r="S11" s="10" t="s">
        <v>29</v>
      </c>
      <c r="T11" s="10" t="s">
        <v>29</v>
      </c>
      <c r="U11" s="11">
        <v>0</v>
      </c>
      <c r="V11" s="10">
        <v>84.86</v>
      </c>
      <c r="W11" s="10">
        <v>100</v>
      </c>
      <c r="X11" s="11">
        <f>V11*40/W11</f>
        <v>33.944000000000003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127.79854545454546</v>
      </c>
      <c r="AO11" s="62" t="s">
        <v>159</v>
      </c>
      <c r="AP11" s="16" t="s">
        <v>160</v>
      </c>
    </row>
    <row r="12" spans="1:43" customFormat="1" ht="60" x14ac:dyDescent="0.25">
      <c r="A12" s="49">
        <v>3</v>
      </c>
      <c r="B12" s="49">
        <v>3</v>
      </c>
      <c r="C12" s="49">
        <v>28</v>
      </c>
      <c r="D12" s="3" t="s">
        <v>23</v>
      </c>
      <c r="E12" s="4">
        <v>356969</v>
      </c>
      <c r="F12" s="5" t="s">
        <v>161</v>
      </c>
      <c r="G12" s="5" t="s">
        <v>162</v>
      </c>
      <c r="H12" s="38">
        <v>36154</v>
      </c>
      <c r="I12" s="6" t="s">
        <v>163</v>
      </c>
      <c r="J12" s="7" t="s">
        <v>27</v>
      </c>
      <c r="K12" s="8" t="s">
        <v>28</v>
      </c>
      <c r="L12" s="9">
        <v>60</v>
      </c>
      <c r="M12" s="10">
        <v>949</v>
      </c>
      <c r="N12" s="10">
        <v>1100</v>
      </c>
      <c r="O12" s="11">
        <f>M12*20/N12</f>
        <v>17.254545454545454</v>
      </c>
      <c r="P12" s="10">
        <v>907</v>
      </c>
      <c r="Q12" s="10">
        <v>1100</v>
      </c>
      <c r="R12" s="11">
        <f>P12*20/Q12</f>
        <v>16.490909090909092</v>
      </c>
      <c r="S12" s="10" t="s">
        <v>29</v>
      </c>
      <c r="T12" s="10" t="s">
        <v>29</v>
      </c>
      <c r="U12" s="11">
        <v>0</v>
      </c>
      <c r="V12" s="10">
        <v>3486</v>
      </c>
      <c r="W12" s="10">
        <v>4100</v>
      </c>
      <c r="X12" s="11">
        <f>V12*40/W12</f>
        <v>34.009756097560974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127.75521064301552</v>
      </c>
      <c r="AO12" s="62" t="s">
        <v>164</v>
      </c>
      <c r="AP12" s="16" t="s">
        <v>165</v>
      </c>
    </row>
    <row r="13" spans="1:43" customFormat="1" ht="47.25" x14ac:dyDescent="0.25">
      <c r="A13" s="49">
        <v>4</v>
      </c>
      <c r="B13" s="49">
        <v>4</v>
      </c>
      <c r="C13" s="49">
        <v>1</v>
      </c>
      <c r="D13" s="3" t="s">
        <v>23</v>
      </c>
      <c r="E13" s="4">
        <v>355929</v>
      </c>
      <c r="F13" s="5" t="s">
        <v>24</v>
      </c>
      <c r="G13" s="5" t="s">
        <v>25</v>
      </c>
      <c r="H13" s="38">
        <v>31995</v>
      </c>
      <c r="I13" s="6" t="s">
        <v>26</v>
      </c>
      <c r="J13" s="7" t="s">
        <v>27</v>
      </c>
      <c r="K13" s="8" t="s">
        <v>28</v>
      </c>
      <c r="L13" s="9">
        <v>67</v>
      </c>
      <c r="M13" s="10">
        <v>683</v>
      </c>
      <c r="N13" s="10">
        <v>850</v>
      </c>
      <c r="O13" s="11">
        <f>M13*20/N13</f>
        <v>16.070588235294117</v>
      </c>
      <c r="P13" s="10">
        <v>812</v>
      </c>
      <c r="Q13" s="10">
        <v>1100</v>
      </c>
      <c r="R13" s="11">
        <f>P13*20/Q13</f>
        <v>14.763636363636364</v>
      </c>
      <c r="S13" s="10" t="s">
        <v>29</v>
      </c>
      <c r="T13" s="10" t="s">
        <v>29</v>
      </c>
      <c r="U13" s="11">
        <v>0</v>
      </c>
      <c r="V13" s="10">
        <v>61.97</v>
      </c>
      <c r="W13" s="10">
        <v>100</v>
      </c>
      <c r="X13" s="11">
        <f>V13*40/W13</f>
        <v>24.788</v>
      </c>
      <c r="Y13" s="10" t="s">
        <v>29</v>
      </c>
      <c r="Z13" s="10" t="s">
        <v>29</v>
      </c>
      <c r="AA13" s="12">
        <v>0</v>
      </c>
      <c r="AB13" s="10">
        <v>1302</v>
      </c>
      <c r="AC13" s="10">
        <v>1800</v>
      </c>
      <c r="AD13" s="11">
        <f>AB13*5/AC13</f>
        <v>3.6166666666666667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126.23889126559713</v>
      </c>
      <c r="AO13" s="15" t="s">
        <v>30</v>
      </c>
      <c r="AP13" s="16" t="s">
        <v>31</v>
      </c>
    </row>
    <row r="14" spans="1:43" customFormat="1" ht="63" x14ac:dyDescent="0.25">
      <c r="A14" s="49">
        <v>5</v>
      </c>
      <c r="B14" s="49">
        <v>5</v>
      </c>
      <c r="C14" s="49">
        <v>2</v>
      </c>
      <c r="D14" s="3" t="s">
        <v>23</v>
      </c>
      <c r="E14" s="4">
        <v>355951</v>
      </c>
      <c r="F14" s="5" t="s">
        <v>32</v>
      </c>
      <c r="G14" s="5" t="s">
        <v>33</v>
      </c>
      <c r="H14" s="38">
        <v>36504</v>
      </c>
      <c r="I14" s="6" t="s">
        <v>34</v>
      </c>
      <c r="J14" s="7" t="s">
        <v>27</v>
      </c>
      <c r="K14" s="8" t="s">
        <v>28</v>
      </c>
      <c r="L14" s="9">
        <v>61</v>
      </c>
      <c r="M14" s="10">
        <v>934</v>
      </c>
      <c r="N14" s="10">
        <v>1100</v>
      </c>
      <c r="O14" s="11">
        <f>M14*20/N14</f>
        <v>16.981818181818181</v>
      </c>
      <c r="P14" s="10">
        <v>851</v>
      </c>
      <c r="Q14" s="10">
        <v>1100</v>
      </c>
      <c r="R14" s="11">
        <f>P14*20/Q14</f>
        <v>15.472727272727273</v>
      </c>
      <c r="S14" s="10" t="s">
        <v>29</v>
      </c>
      <c r="T14" s="10" t="s">
        <v>29</v>
      </c>
      <c r="U14" s="11">
        <v>0</v>
      </c>
      <c r="V14" s="10">
        <v>3546</v>
      </c>
      <c r="W14" s="10">
        <v>4400</v>
      </c>
      <c r="X14" s="11">
        <f>V14*40/W14</f>
        <v>32.236363636363635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125.69090909090909</v>
      </c>
      <c r="AO14" s="15" t="s">
        <v>35</v>
      </c>
      <c r="AP14" s="16" t="s">
        <v>36</v>
      </c>
    </row>
    <row r="15" spans="1:43" customFormat="1" ht="47.25" x14ac:dyDescent="0.25">
      <c r="A15" s="49">
        <v>6</v>
      </c>
      <c r="B15" s="49">
        <v>6</v>
      </c>
      <c r="C15" s="49">
        <v>3</v>
      </c>
      <c r="D15" s="3" t="s">
        <v>23</v>
      </c>
      <c r="E15" s="4">
        <v>355467</v>
      </c>
      <c r="F15" s="5" t="s">
        <v>37</v>
      </c>
      <c r="G15" s="5" t="s">
        <v>38</v>
      </c>
      <c r="H15" s="38">
        <v>34540</v>
      </c>
      <c r="I15" s="6" t="s">
        <v>39</v>
      </c>
      <c r="J15" s="7" t="s">
        <v>27</v>
      </c>
      <c r="K15" s="8" t="s">
        <v>28</v>
      </c>
      <c r="L15" s="9">
        <v>66</v>
      </c>
      <c r="M15" s="10">
        <v>717</v>
      </c>
      <c r="N15" s="10">
        <v>1050</v>
      </c>
      <c r="O15" s="11">
        <f>M15*20/N15</f>
        <v>13.657142857142857</v>
      </c>
      <c r="P15" s="10">
        <v>633</v>
      </c>
      <c r="Q15" s="10">
        <v>1100</v>
      </c>
      <c r="R15" s="11">
        <f>P15*20/Q15</f>
        <v>11.50909090909091</v>
      </c>
      <c r="S15" s="10" t="s">
        <v>29</v>
      </c>
      <c r="T15" s="10" t="s">
        <v>29</v>
      </c>
      <c r="U15" s="11">
        <v>0</v>
      </c>
      <c r="V15" s="10">
        <v>3256</v>
      </c>
      <c r="W15" s="10">
        <v>4300</v>
      </c>
      <c r="X15" s="11">
        <f>V15*40/W15</f>
        <v>30.288372093023256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121.45460585925703</v>
      </c>
      <c r="AO15" s="15" t="s">
        <v>40</v>
      </c>
      <c r="AP15" s="16" t="s">
        <v>41</v>
      </c>
    </row>
    <row r="16" spans="1:43" customFormat="1" ht="47.25" x14ac:dyDescent="0.25">
      <c r="A16" s="49">
        <v>7</v>
      </c>
      <c r="B16" s="49">
        <v>7</v>
      </c>
      <c r="C16" s="49">
        <v>37</v>
      </c>
      <c r="D16" s="3" t="s">
        <v>23</v>
      </c>
      <c r="E16" s="4">
        <v>356117</v>
      </c>
      <c r="F16" s="5" t="s">
        <v>206</v>
      </c>
      <c r="G16" s="5" t="s">
        <v>207</v>
      </c>
      <c r="H16" s="38">
        <v>32567</v>
      </c>
      <c r="I16" s="6" t="s">
        <v>208</v>
      </c>
      <c r="J16" s="7" t="s">
        <v>27</v>
      </c>
      <c r="K16" s="8" t="s">
        <v>28</v>
      </c>
      <c r="L16" s="9">
        <v>58</v>
      </c>
      <c r="M16" s="10">
        <v>887</v>
      </c>
      <c r="N16" s="10">
        <v>1050</v>
      </c>
      <c r="O16" s="11">
        <f>M16*20/N16</f>
        <v>16.895238095238096</v>
      </c>
      <c r="P16" s="10">
        <v>895</v>
      </c>
      <c r="Q16" s="10">
        <v>1100</v>
      </c>
      <c r="R16" s="11">
        <f>P16*20/Q16</f>
        <v>16.272727272727273</v>
      </c>
      <c r="S16" s="10" t="s">
        <v>29</v>
      </c>
      <c r="T16" s="10" t="s">
        <v>29</v>
      </c>
      <c r="U16" s="11">
        <v>0</v>
      </c>
      <c r="V16" s="10">
        <v>64</v>
      </c>
      <c r="W16" s="10">
        <v>100</v>
      </c>
      <c r="X16" s="11">
        <f>V16*40/W16</f>
        <v>25.6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>
        <v>610</v>
      </c>
      <c r="AI16" s="10">
        <v>800</v>
      </c>
      <c r="AJ16" s="13">
        <f>AH16*5/AI16</f>
        <v>3.8125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120.58046536796536</v>
      </c>
      <c r="AO16" s="15" t="s">
        <v>209</v>
      </c>
      <c r="AP16" s="16" t="s">
        <v>210</v>
      </c>
    </row>
    <row r="17" spans="1:42" customFormat="1" ht="47.25" x14ac:dyDescent="0.25">
      <c r="A17" s="49">
        <v>8</v>
      </c>
      <c r="B17" s="49">
        <v>8</v>
      </c>
      <c r="C17" s="49">
        <v>36</v>
      </c>
      <c r="D17" s="3" t="s">
        <v>23</v>
      </c>
      <c r="E17" s="4">
        <v>383225</v>
      </c>
      <c r="F17" s="5" t="s">
        <v>201</v>
      </c>
      <c r="G17" s="5" t="s">
        <v>202</v>
      </c>
      <c r="H17" s="38">
        <v>36134</v>
      </c>
      <c r="I17" s="6" t="s">
        <v>203</v>
      </c>
      <c r="J17" s="7" t="s">
        <v>27</v>
      </c>
      <c r="K17" s="8" t="s">
        <v>28</v>
      </c>
      <c r="L17" s="9">
        <v>59</v>
      </c>
      <c r="M17" s="10">
        <v>940</v>
      </c>
      <c r="N17" s="10">
        <v>1100</v>
      </c>
      <c r="O17" s="11">
        <f>M17*20/N17</f>
        <v>17.09090909090909</v>
      </c>
      <c r="P17" s="10">
        <v>832</v>
      </c>
      <c r="Q17" s="10">
        <v>1100</v>
      </c>
      <c r="R17" s="11">
        <f>P17*20/Q17</f>
        <v>15.127272727272727</v>
      </c>
      <c r="S17" s="10" t="s">
        <v>29</v>
      </c>
      <c r="T17" s="10" t="s">
        <v>29</v>
      </c>
      <c r="U17" s="11">
        <v>0</v>
      </c>
      <c r="V17" s="10">
        <v>66.8</v>
      </c>
      <c r="W17" s="10">
        <v>100</v>
      </c>
      <c r="X17" s="11">
        <f>V17*40/W17</f>
        <v>26.72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117.93818181818182</v>
      </c>
      <c r="AO17" s="15" t="s">
        <v>204</v>
      </c>
      <c r="AP17" s="16" t="s">
        <v>205</v>
      </c>
    </row>
    <row r="18" spans="1:42" customFormat="1" ht="63" x14ac:dyDescent="0.25">
      <c r="A18" s="49">
        <v>9</v>
      </c>
      <c r="B18" s="49">
        <v>9</v>
      </c>
      <c r="C18" s="49">
        <v>44</v>
      </c>
      <c r="D18" s="3" t="s">
        <v>23</v>
      </c>
      <c r="E18" s="4">
        <v>356323</v>
      </c>
      <c r="F18" s="5" t="s">
        <v>238</v>
      </c>
      <c r="G18" s="5" t="s">
        <v>239</v>
      </c>
      <c r="H18" s="38">
        <v>35597</v>
      </c>
      <c r="I18" s="6" t="s">
        <v>240</v>
      </c>
      <c r="J18" s="7" t="s">
        <v>27</v>
      </c>
      <c r="K18" s="8" t="s">
        <v>28</v>
      </c>
      <c r="L18" s="9">
        <v>56</v>
      </c>
      <c r="M18" s="10">
        <v>870</v>
      </c>
      <c r="N18" s="10">
        <v>1050</v>
      </c>
      <c r="O18" s="11">
        <f>M18*20/N18</f>
        <v>16.571428571428573</v>
      </c>
      <c r="P18" s="10">
        <v>836</v>
      </c>
      <c r="Q18" s="10">
        <v>1100</v>
      </c>
      <c r="R18" s="11">
        <f>P18*20/Q18</f>
        <v>15.2</v>
      </c>
      <c r="S18" s="10" t="s">
        <v>29</v>
      </c>
      <c r="T18" s="10" t="s">
        <v>29</v>
      </c>
      <c r="U18" s="11">
        <v>0</v>
      </c>
      <c r="V18" s="10">
        <v>4821</v>
      </c>
      <c r="W18" s="10">
        <v>6400</v>
      </c>
      <c r="X18" s="11">
        <f>V18*40/W18</f>
        <v>30.131250000000001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117.90267857142857</v>
      </c>
      <c r="AO18" s="15" t="s">
        <v>241</v>
      </c>
      <c r="AP18" s="16" t="s">
        <v>242</v>
      </c>
    </row>
    <row r="19" spans="1:42" customFormat="1" ht="47.25" x14ac:dyDescent="0.25">
      <c r="A19" s="49">
        <v>10</v>
      </c>
      <c r="B19" s="49">
        <v>10</v>
      </c>
      <c r="C19" s="49">
        <v>43</v>
      </c>
      <c r="D19" s="3" t="s">
        <v>23</v>
      </c>
      <c r="E19" s="4">
        <v>355450</v>
      </c>
      <c r="F19" s="5" t="s">
        <v>234</v>
      </c>
      <c r="G19" s="5" t="s">
        <v>231</v>
      </c>
      <c r="H19" s="38">
        <v>34488</v>
      </c>
      <c r="I19" s="6" t="s">
        <v>235</v>
      </c>
      <c r="J19" s="7" t="s">
        <v>27</v>
      </c>
      <c r="K19" s="8" t="s">
        <v>28</v>
      </c>
      <c r="L19" s="9">
        <v>54</v>
      </c>
      <c r="M19" s="10">
        <v>907</v>
      </c>
      <c r="N19" s="10">
        <v>1050</v>
      </c>
      <c r="O19" s="11">
        <f>M19*20/N19</f>
        <v>17.276190476190475</v>
      </c>
      <c r="P19" s="10">
        <v>915</v>
      </c>
      <c r="Q19" s="10">
        <v>1100</v>
      </c>
      <c r="R19" s="11">
        <f>P19*20/Q19</f>
        <v>16.636363636363637</v>
      </c>
      <c r="S19" s="10" t="s">
        <v>29</v>
      </c>
      <c r="T19" s="10" t="s">
        <v>29</v>
      </c>
      <c r="U19" s="11">
        <v>0</v>
      </c>
      <c r="V19" s="10">
        <v>3290</v>
      </c>
      <c r="W19" s="10">
        <v>4500</v>
      </c>
      <c r="X19" s="11">
        <f>V19*40/W19</f>
        <v>29.244444444444444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117.15699855699856</v>
      </c>
      <c r="AO19" s="15" t="s">
        <v>236</v>
      </c>
      <c r="AP19" s="16" t="s">
        <v>237</v>
      </c>
    </row>
    <row r="20" spans="1:42" customFormat="1" ht="47.25" x14ac:dyDescent="0.25">
      <c r="A20" s="49">
        <v>11</v>
      </c>
      <c r="B20" s="49">
        <v>11</v>
      </c>
      <c r="C20" s="49">
        <v>4</v>
      </c>
      <c r="D20" s="3" t="s">
        <v>23</v>
      </c>
      <c r="E20" s="4">
        <v>356914</v>
      </c>
      <c r="F20" s="5" t="s">
        <v>42</v>
      </c>
      <c r="G20" s="5" t="s">
        <v>43</v>
      </c>
      <c r="H20" s="38">
        <v>35523</v>
      </c>
      <c r="I20" s="6" t="s">
        <v>44</v>
      </c>
      <c r="J20" s="7" t="s">
        <v>27</v>
      </c>
      <c r="K20" s="8" t="s">
        <v>28</v>
      </c>
      <c r="L20" s="9">
        <v>54</v>
      </c>
      <c r="M20" s="10">
        <v>885</v>
      </c>
      <c r="N20" s="10">
        <v>1050</v>
      </c>
      <c r="O20" s="11">
        <f>M20*20/N20</f>
        <v>16.857142857142858</v>
      </c>
      <c r="P20" s="10">
        <v>833</v>
      </c>
      <c r="Q20" s="10">
        <v>1100</v>
      </c>
      <c r="R20" s="11">
        <f>P20*20/Q20</f>
        <v>15.145454545454545</v>
      </c>
      <c r="S20" s="10" t="s">
        <v>29</v>
      </c>
      <c r="T20" s="10" t="s">
        <v>29</v>
      </c>
      <c r="U20" s="11">
        <v>0</v>
      </c>
      <c r="V20" s="10">
        <v>3054</v>
      </c>
      <c r="W20" s="10">
        <v>4200</v>
      </c>
      <c r="X20" s="11">
        <f>V20*40/W20</f>
        <v>29.085714285714285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115.08831168831169</v>
      </c>
      <c r="AO20" s="62" t="s">
        <v>45</v>
      </c>
      <c r="AP20" s="16" t="s">
        <v>46</v>
      </c>
    </row>
    <row r="21" spans="1:42" customFormat="1" ht="47.25" x14ac:dyDescent="0.25">
      <c r="A21" s="49">
        <v>12</v>
      </c>
      <c r="B21" s="49">
        <v>12</v>
      </c>
      <c r="C21" s="49">
        <v>5</v>
      </c>
      <c r="D21" s="3" t="s">
        <v>23</v>
      </c>
      <c r="E21" s="4">
        <v>355468</v>
      </c>
      <c r="F21" s="5" t="s">
        <v>47</v>
      </c>
      <c r="G21" s="5" t="s">
        <v>38</v>
      </c>
      <c r="H21" s="38">
        <v>35205</v>
      </c>
      <c r="I21" s="6" t="s">
        <v>48</v>
      </c>
      <c r="J21" s="7" t="s">
        <v>27</v>
      </c>
      <c r="K21" s="8" t="s">
        <v>28</v>
      </c>
      <c r="L21" s="9">
        <v>59</v>
      </c>
      <c r="M21" s="10">
        <v>643</v>
      </c>
      <c r="N21" s="10">
        <v>1050</v>
      </c>
      <c r="O21" s="11">
        <f>M21*20/N21</f>
        <v>12.247619047619047</v>
      </c>
      <c r="P21" s="10">
        <v>633</v>
      </c>
      <c r="Q21" s="10">
        <v>1100</v>
      </c>
      <c r="R21" s="11">
        <f>P21*20/Q21</f>
        <v>11.50909090909091</v>
      </c>
      <c r="S21" s="10" t="s">
        <v>29</v>
      </c>
      <c r="T21" s="10" t="s">
        <v>29</v>
      </c>
      <c r="U21" s="11">
        <v>0</v>
      </c>
      <c r="V21" s="10">
        <v>3027</v>
      </c>
      <c r="W21" s="10">
        <v>4100</v>
      </c>
      <c r="X21" s="11">
        <f>V21*40/W21</f>
        <v>29.53170731707317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112.28841727378314</v>
      </c>
      <c r="AO21" s="62" t="s">
        <v>49</v>
      </c>
      <c r="AP21" s="16" t="s">
        <v>50</v>
      </c>
    </row>
    <row r="22" spans="1:42" customFormat="1" ht="47.25" x14ac:dyDescent="0.25">
      <c r="A22" s="49">
        <v>13</v>
      </c>
      <c r="B22" s="49">
        <v>13</v>
      </c>
      <c r="C22" s="49">
        <v>56</v>
      </c>
      <c r="D22" s="3" t="s">
        <v>23</v>
      </c>
      <c r="E22" s="4">
        <v>355294</v>
      </c>
      <c r="F22" s="5" t="s">
        <v>294</v>
      </c>
      <c r="G22" s="5" t="s">
        <v>295</v>
      </c>
      <c r="H22" s="38">
        <v>35855</v>
      </c>
      <c r="I22" s="6" t="s">
        <v>296</v>
      </c>
      <c r="J22" s="7" t="s">
        <v>27</v>
      </c>
      <c r="K22" s="8" t="s">
        <v>28</v>
      </c>
      <c r="L22" s="9">
        <v>51</v>
      </c>
      <c r="M22" s="10">
        <v>819</v>
      </c>
      <c r="N22" s="10">
        <v>1050</v>
      </c>
      <c r="O22" s="11">
        <f>M22*20/N22</f>
        <v>15.6</v>
      </c>
      <c r="P22" s="10">
        <v>797</v>
      </c>
      <c r="Q22" s="10">
        <v>1100</v>
      </c>
      <c r="R22" s="11">
        <f>P22*20/Q22</f>
        <v>14.49090909090909</v>
      </c>
      <c r="S22" s="10" t="s">
        <v>29</v>
      </c>
      <c r="T22" s="10" t="s">
        <v>29</v>
      </c>
      <c r="U22" s="11">
        <v>0</v>
      </c>
      <c r="V22" s="10">
        <v>3715</v>
      </c>
      <c r="W22" s="10">
        <v>4800</v>
      </c>
      <c r="X22" s="11">
        <f>V22*40/W22</f>
        <v>30.958333333333332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112.04924242424241</v>
      </c>
      <c r="AO22" s="62" t="s">
        <v>297</v>
      </c>
      <c r="AP22" s="16" t="s">
        <v>298</v>
      </c>
    </row>
    <row r="23" spans="1:42" customFormat="1" ht="78.75" x14ac:dyDescent="0.25">
      <c r="A23" s="49">
        <v>14</v>
      </c>
      <c r="B23" s="49">
        <v>14</v>
      </c>
      <c r="C23" s="49">
        <v>57</v>
      </c>
      <c r="D23" s="3" t="s">
        <v>23</v>
      </c>
      <c r="E23" s="4">
        <v>356938</v>
      </c>
      <c r="F23" s="5" t="s">
        <v>299</v>
      </c>
      <c r="G23" s="5" t="s">
        <v>300</v>
      </c>
      <c r="H23" s="38">
        <v>35895</v>
      </c>
      <c r="I23" s="6" t="s">
        <v>301</v>
      </c>
      <c r="J23" s="7" t="s">
        <v>27</v>
      </c>
      <c r="K23" s="8" t="s">
        <v>28</v>
      </c>
      <c r="L23" s="9">
        <v>53</v>
      </c>
      <c r="M23" s="10">
        <v>761</v>
      </c>
      <c r="N23" s="10">
        <v>1100</v>
      </c>
      <c r="O23" s="11">
        <f>M23*20/N23</f>
        <v>13.836363636363636</v>
      </c>
      <c r="P23" s="10">
        <v>678</v>
      </c>
      <c r="Q23" s="10">
        <v>1100</v>
      </c>
      <c r="R23" s="11">
        <f>P23*20/Q23</f>
        <v>12.327272727272728</v>
      </c>
      <c r="S23" s="10" t="s">
        <v>29</v>
      </c>
      <c r="T23" s="10" t="s">
        <v>29</v>
      </c>
      <c r="U23" s="11">
        <v>0</v>
      </c>
      <c r="V23" s="10">
        <v>82</v>
      </c>
      <c r="W23" s="10">
        <v>100</v>
      </c>
      <c r="X23" s="11">
        <f>V23*40/W23</f>
        <v>32.799999999999997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111.96363636363637</v>
      </c>
      <c r="AO23" s="15" t="s">
        <v>302</v>
      </c>
      <c r="AP23" s="16" t="s">
        <v>303</v>
      </c>
    </row>
    <row r="24" spans="1:42" customFormat="1" ht="47.25" x14ac:dyDescent="0.25">
      <c r="A24" s="49">
        <v>15</v>
      </c>
      <c r="B24" s="49">
        <v>15</v>
      </c>
      <c r="C24" s="49">
        <v>6</v>
      </c>
      <c r="D24" s="3" t="s">
        <v>23</v>
      </c>
      <c r="E24" s="4">
        <v>356131</v>
      </c>
      <c r="F24" s="5" t="s">
        <v>51</v>
      </c>
      <c r="G24" s="5" t="s">
        <v>52</v>
      </c>
      <c r="H24" s="38">
        <v>32219</v>
      </c>
      <c r="I24" s="6" t="s">
        <v>53</v>
      </c>
      <c r="J24" s="7" t="s">
        <v>27</v>
      </c>
      <c r="K24" s="8" t="s">
        <v>28</v>
      </c>
      <c r="L24" s="9">
        <v>57</v>
      </c>
      <c r="M24" s="10">
        <v>450</v>
      </c>
      <c r="N24" s="10">
        <v>850</v>
      </c>
      <c r="O24" s="11">
        <f>M24*20/N24</f>
        <v>10.588235294117647</v>
      </c>
      <c r="P24" s="10">
        <v>767</v>
      </c>
      <c r="Q24" s="10">
        <v>1100</v>
      </c>
      <c r="R24" s="11">
        <f>P24*20/Q24</f>
        <v>13.945454545454545</v>
      </c>
      <c r="S24" s="10" t="s">
        <v>29</v>
      </c>
      <c r="T24" s="10" t="s">
        <v>29</v>
      </c>
      <c r="U24" s="11">
        <v>0</v>
      </c>
      <c r="V24" s="10">
        <v>3217</v>
      </c>
      <c r="W24" s="10">
        <v>4800</v>
      </c>
      <c r="X24" s="11">
        <f>V24*40/W24</f>
        <v>26.808333333333334</v>
      </c>
      <c r="Y24" s="10" t="s">
        <v>29</v>
      </c>
      <c r="Z24" s="10" t="s">
        <v>29</v>
      </c>
      <c r="AA24" s="12">
        <v>0</v>
      </c>
      <c r="AB24" s="10">
        <v>1292</v>
      </c>
      <c r="AC24" s="10">
        <v>1800</v>
      </c>
      <c r="AD24" s="11">
        <f>AB24*5/AC24</f>
        <v>3.588888888888889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111.93091206179442</v>
      </c>
      <c r="AO24" s="15" t="s">
        <v>54</v>
      </c>
      <c r="AP24" s="16" t="s">
        <v>55</v>
      </c>
    </row>
    <row r="25" spans="1:42" customFormat="1" ht="47.25" x14ac:dyDescent="0.25">
      <c r="A25" s="49">
        <v>16</v>
      </c>
      <c r="B25" s="49">
        <v>16</v>
      </c>
      <c r="C25" s="49">
        <v>60</v>
      </c>
      <c r="D25" s="3" t="s">
        <v>23</v>
      </c>
      <c r="E25" s="4">
        <v>356254</v>
      </c>
      <c r="F25" s="5" t="s">
        <v>314</v>
      </c>
      <c r="G25" s="5" t="s">
        <v>315</v>
      </c>
      <c r="H25" s="38">
        <v>36178</v>
      </c>
      <c r="I25" s="6" t="s">
        <v>316</v>
      </c>
      <c r="J25" s="7" t="s">
        <v>27</v>
      </c>
      <c r="K25" s="8" t="s">
        <v>28</v>
      </c>
      <c r="L25" s="9">
        <v>47</v>
      </c>
      <c r="M25" s="10">
        <v>888</v>
      </c>
      <c r="N25" s="10">
        <v>1100</v>
      </c>
      <c r="O25" s="11">
        <f>M25*20/N25</f>
        <v>16.145454545454545</v>
      </c>
      <c r="P25" s="10">
        <v>868</v>
      </c>
      <c r="Q25" s="10">
        <v>1100</v>
      </c>
      <c r="R25" s="11">
        <f>P25*20/Q25</f>
        <v>15.781818181818181</v>
      </c>
      <c r="S25" s="10" t="s">
        <v>29</v>
      </c>
      <c r="T25" s="10" t="s">
        <v>29</v>
      </c>
      <c r="U25" s="11">
        <v>0</v>
      </c>
      <c r="V25" s="10">
        <v>3954</v>
      </c>
      <c r="W25" s="10">
        <v>4800</v>
      </c>
      <c r="X25" s="11">
        <f>V25*40/W25</f>
        <v>32.950000000000003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111.87727272727273</v>
      </c>
      <c r="AO25" s="15" t="s">
        <v>317</v>
      </c>
      <c r="AP25" s="16" t="s">
        <v>318</v>
      </c>
    </row>
    <row r="26" spans="1:42" customFormat="1" ht="63" x14ac:dyDescent="0.25">
      <c r="A26" s="49">
        <v>17</v>
      </c>
      <c r="B26" s="49">
        <v>17</v>
      </c>
      <c r="C26" s="49">
        <v>47</v>
      </c>
      <c r="D26" s="3" t="s">
        <v>23</v>
      </c>
      <c r="E26" s="4">
        <v>356415</v>
      </c>
      <c r="F26" s="5" t="s">
        <v>252</v>
      </c>
      <c r="G26" s="5" t="s">
        <v>253</v>
      </c>
      <c r="H26" s="38">
        <v>35065</v>
      </c>
      <c r="I26" s="6" t="s">
        <v>254</v>
      </c>
      <c r="J26" s="7" t="s">
        <v>27</v>
      </c>
      <c r="K26" s="8" t="s">
        <v>28</v>
      </c>
      <c r="L26" s="9">
        <v>54</v>
      </c>
      <c r="M26" s="10">
        <v>863</v>
      </c>
      <c r="N26" s="10">
        <v>1050</v>
      </c>
      <c r="O26" s="11">
        <f>M26*20/N26</f>
        <v>16.438095238095237</v>
      </c>
      <c r="P26" s="10">
        <v>803</v>
      </c>
      <c r="Q26" s="10">
        <v>1100</v>
      </c>
      <c r="R26" s="11">
        <f>P26*20/Q26</f>
        <v>14.6</v>
      </c>
      <c r="S26" s="10" t="s">
        <v>29</v>
      </c>
      <c r="T26" s="10" t="s">
        <v>29</v>
      </c>
      <c r="U26" s="11">
        <v>0</v>
      </c>
      <c r="V26" s="10">
        <v>3079</v>
      </c>
      <c r="W26" s="10">
        <v>4600</v>
      </c>
      <c r="X26" s="11">
        <f>V26*40/W26</f>
        <v>26.77391304347826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111.81200828157348</v>
      </c>
      <c r="AO26" s="15" t="s">
        <v>255</v>
      </c>
      <c r="AP26" s="16" t="s">
        <v>256</v>
      </c>
    </row>
    <row r="27" spans="1:42" customFormat="1" ht="63" x14ac:dyDescent="0.25">
      <c r="A27" s="49">
        <v>18</v>
      </c>
      <c r="B27" s="49">
        <v>18</v>
      </c>
      <c r="C27" s="49">
        <v>24</v>
      </c>
      <c r="D27" s="3" t="s">
        <v>23</v>
      </c>
      <c r="E27" s="4">
        <v>356489</v>
      </c>
      <c r="F27" s="5" t="s">
        <v>141</v>
      </c>
      <c r="G27" s="5" t="s">
        <v>142</v>
      </c>
      <c r="H27" s="38">
        <v>34829</v>
      </c>
      <c r="I27" s="6" t="s">
        <v>143</v>
      </c>
      <c r="J27" s="7" t="s">
        <v>27</v>
      </c>
      <c r="K27" s="8" t="s">
        <v>28</v>
      </c>
      <c r="L27" s="9">
        <v>52</v>
      </c>
      <c r="M27" s="10">
        <v>659</v>
      </c>
      <c r="N27" s="10">
        <v>1050</v>
      </c>
      <c r="O27" s="11">
        <f>M27*20/N27</f>
        <v>12.552380952380952</v>
      </c>
      <c r="P27" s="10">
        <v>772</v>
      </c>
      <c r="Q27" s="10">
        <v>1100</v>
      </c>
      <c r="R27" s="11">
        <f>P27*20/Q27</f>
        <v>14.036363636363637</v>
      </c>
      <c r="S27" s="10">
        <v>0</v>
      </c>
      <c r="T27" s="10">
        <v>0</v>
      </c>
      <c r="U27" s="11">
        <v>0</v>
      </c>
      <c r="V27" s="10">
        <v>3162</v>
      </c>
      <c r="W27" s="10">
        <v>4400</v>
      </c>
      <c r="X27" s="11">
        <v>28.75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>
        <v>792</v>
      </c>
      <c r="AI27" s="10">
        <v>1000</v>
      </c>
      <c r="AJ27" s="13">
        <f>AH27*5/AI27</f>
        <v>3.96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111.29874458874458</v>
      </c>
      <c r="AO27" s="15" t="s">
        <v>144</v>
      </c>
      <c r="AP27" s="16" t="s">
        <v>145</v>
      </c>
    </row>
    <row r="28" spans="1:42" customFormat="1" ht="47.25" x14ac:dyDescent="0.25">
      <c r="A28" s="49">
        <v>19</v>
      </c>
      <c r="B28" s="49">
        <v>19</v>
      </c>
      <c r="C28" s="49">
        <v>50</v>
      </c>
      <c r="D28" s="3" t="s">
        <v>23</v>
      </c>
      <c r="E28" s="4">
        <v>356027</v>
      </c>
      <c r="F28" s="5" t="s">
        <v>267</v>
      </c>
      <c r="G28" s="5" t="s">
        <v>268</v>
      </c>
      <c r="H28" s="38">
        <v>33953</v>
      </c>
      <c r="I28" s="6" t="s">
        <v>269</v>
      </c>
      <c r="J28" s="7" t="s">
        <v>27</v>
      </c>
      <c r="K28" s="8" t="s">
        <v>28</v>
      </c>
      <c r="L28" s="9">
        <v>53</v>
      </c>
      <c r="M28" s="10">
        <v>898</v>
      </c>
      <c r="N28" s="10">
        <v>1050</v>
      </c>
      <c r="O28" s="11">
        <f>M28*20/N28</f>
        <v>17.104761904761904</v>
      </c>
      <c r="P28" s="10">
        <v>731</v>
      </c>
      <c r="Q28" s="10">
        <v>1100</v>
      </c>
      <c r="R28" s="11">
        <f>P28*20/Q28</f>
        <v>13.290909090909091</v>
      </c>
      <c r="S28" s="10" t="s">
        <v>29</v>
      </c>
      <c r="T28" s="10" t="s">
        <v>29</v>
      </c>
      <c r="U28" s="11">
        <v>0</v>
      </c>
      <c r="V28" s="10">
        <v>3212</v>
      </c>
      <c r="W28" s="10">
        <v>4700</v>
      </c>
      <c r="X28" s="11">
        <f>V28*40/W28</f>
        <v>27.336170212765957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110.73184120843695</v>
      </c>
      <c r="AO28" s="62" t="s">
        <v>270</v>
      </c>
      <c r="AP28" s="16" t="s">
        <v>271</v>
      </c>
    </row>
    <row r="29" spans="1:42" customFormat="1" ht="47.25" x14ac:dyDescent="0.25">
      <c r="A29" s="49">
        <v>20</v>
      </c>
      <c r="B29" s="49">
        <v>20</v>
      </c>
      <c r="C29" s="49">
        <v>55</v>
      </c>
      <c r="D29" s="3" t="s">
        <v>23</v>
      </c>
      <c r="E29" s="4">
        <v>355808</v>
      </c>
      <c r="F29" s="5" t="s">
        <v>289</v>
      </c>
      <c r="G29" s="5" t="s">
        <v>290</v>
      </c>
      <c r="H29" s="38">
        <v>34831</v>
      </c>
      <c r="I29" s="6" t="s">
        <v>291</v>
      </c>
      <c r="J29" s="7" t="s">
        <v>27</v>
      </c>
      <c r="K29" s="8" t="s">
        <v>28</v>
      </c>
      <c r="L29" s="9">
        <v>55</v>
      </c>
      <c r="M29" s="10">
        <v>690</v>
      </c>
      <c r="N29" s="10">
        <v>1050</v>
      </c>
      <c r="O29" s="11">
        <f>M29*20/N29</f>
        <v>13.142857142857142</v>
      </c>
      <c r="P29" s="10">
        <v>742</v>
      </c>
      <c r="Q29" s="10">
        <v>1100</v>
      </c>
      <c r="R29" s="11">
        <f>P29*20/Q29</f>
        <v>13.49090909090909</v>
      </c>
      <c r="S29" s="10" t="s">
        <v>29</v>
      </c>
      <c r="T29" s="10" t="s">
        <v>29</v>
      </c>
      <c r="U29" s="11">
        <v>0</v>
      </c>
      <c r="V29" s="10">
        <v>3244</v>
      </c>
      <c r="W29" s="10">
        <v>4500</v>
      </c>
      <c r="X29" s="11">
        <f>V29*40/W29</f>
        <v>28.835555555555555</v>
      </c>
      <c r="Y29" s="10">
        <v>0</v>
      </c>
      <c r="Z29" s="10">
        <v>0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110.46932178932178</v>
      </c>
      <c r="AO29" s="15" t="s">
        <v>292</v>
      </c>
      <c r="AP29" s="16" t="s">
        <v>293</v>
      </c>
    </row>
    <row r="30" spans="1:42" customFormat="1" ht="63" x14ac:dyDescent="0.25">
      <c r="A30" s="49">
        <v>21</v>
      </c>
      <c r="B30" s="49">
        <v>21</v>
      </c>
      <c r="C30" s="49">
        <v>7</v>
      </c>
      <c r="D30" s="3" t="s">
        <v>23</v>
      </c>
      <c r="E30" s="4">
        <v>356910</v>
      </c>
      <c r="F30" s="5" t="s">
        <v>56</v>
      </c>
      <c r="G30" s="5" t="s">
        <v>57</v>
      </c>
      <c r="H30" s="38">
        <v>33613</v>
      </c>
      <c r="I30" s="6" t="s">
        <v>58</v>
      </c>
      <c r="J30" s="7" t="s">
        <v>27</v>
      </c>
      <c r="K30" s="8" t="s">
        <v>28</v>
      </c>
      <c r="L30" s="9">
        <v>56</v>
      </c>
      <c r="M30" s="10">
        <v>724</v>
      </c>
      <c r="N30" s="10">
        <v>1050</v>
      </c>
      <c r="O30" s="11">
        <f>M30*20/N30</f>
        <v>13.790476190476191</v>
      </c>
      <c r="P30" s="10">
        <v>714</v>
      </c>
      <c r="Q30" s="10">
        <v>1100</v>
      </c>
      <c r="R30" s="11">
        <f>P30*20/Q30</f>
        <v>12.981818181818182</v>
      </c>
      <c r="S30" s="10">
        <v>387</v>
      </c>
      <c r="T30" s="10">
        <v>550</v>
      </c>
      <c r="U30" s="11">
        <f>S30*20/T30</f>
        <v>14.072727272727272</v>
      </c>
      <c r="V30" s="10" t="s">
        <v>29</v>
      </c>
      <c r="W30" s="10" t="s">
        <v>29</v>
      </c>
      <c r="X30" s="11">
        <v>0</v>
      </c>
      <c r="Y30" s="10">
        <v>740</v>
      </c>
      <c r="Z30" s="10">
        <v>1100</v>
      </c>
      <c r="AA30" s="12">
        <f>Y30*20/Z30</f>
        <v>13.454545454545455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110.29956709956711</v>
      </c>
      <c r="AO30" s="15" t="s">
        <v>59</v>
      </c>
      <c r="AP30" s="16" t="s">
        <v>60</v>
      </c>
    </row>
    <row r="31" spans="1:42" customFormat="1" ht="47.25" x14ac:dyDescent="0.25">
      <c r="A31" s="49">
        <v>22</v>
      </c>
      <c r="B31" s="49">
        <v>22</v>
      </c>
      <c r="C31" s="49">
        <v>8</v>
      </c>
      <c r="D31" s="3" t="s">
        <v>23</v>
      </c>
      <c r="E31" s="4">
        <v>356604</v>
      </c>
      <c r="F31" s="5" t="s">
        <v>61</v>
      </c>
      <c r="G31" s="5" t="s">
        <v>62</v>
      </c>
      <c r="H31" s="38">
        <v>35812</v>
      </c>
      <c r="I31" s="6" t="s">
        <v>63</v>
      </c>
      <c r="J31" s="7" t="s">
        <v>27</v>
      </c>
      <c r="K31" s="8" t="s">
        <v>28</v>
      </c>
      <c r="L31" s="9">
        <v>49</v>
      </c>
      <c r="M31" s="10">
        <v>933</v>
      </c>
      <c r="N31" s="10">
        <v>1100</v>
      </c>
      <c r="O31" s="11">
        <f>M31*20/N31</f>
        <v>16.963636363636365</v>
      </c>
      <c r="P31" s="10">
        <v>824</v>
      </c>
      <c r="Q31" s="10">
        <v>1100</v>
      </c>
      <c r="R31" s="11">
        <f>P31*20/Q31</f>
        <v>14.981818181818182</v>
      </c>
      <c r="S31" s="10" t="s">
        <v>29</v>
      </c>
      <c r="T31" s="10" t="s">
        <v>29</v>
      </c>
      <c r="U31" s="11">
        <v>0</v>
      </c>
      <c r="V31" s="10">
        <v>3223</v>
      </c>
      <c r="W31" s="10">
        <v>4400</v>
      </c>
      <c r="X31" s="11">
        <f>V31*40/W31</f>
        <v>29.3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110.24545454545455</v>
      </c>
      <c r="AO31" s="15" t="s">
        <v>64</v>
      </c>
      <c r="AP31" s="16" t="s">
        <v>65</v>
      </c>
    </row>
    <row r="32" spans="1:42" customFormat="1" ht="60" x14ac:dyDescent="0.25">
      <c r="A32" s="49">
        <v>23</v>
      </c>
      <c r="B32" s="49">
        <v>23</v>
      </c>
      <c r="C32" s="49">
        <v>9</v>
      </c>
      <c r="D32" s="3" t="s">
        <v>23</v>
      </c>
      <c r="E32" s="4">
        <v>356147</v>
      </c>
      <c r="F32" s="5" t="s">
        <v>66</v>
      </c>
      <c r="G32" s="5" t="s">
        <v>67</v>
      </c>
      <c r="H32" s="38">
        <v>35106</v>
      </c>
      <c r="I32" s="6" t="s">
        <v>68</v>
      </c>
      <c r="J32" s="7" t="s">
        <v>27</v>
      </c>
      <c r="K32" s="8" t="s">
        <v>28</v>
      </c>
      <c r="L32" s="9">
        <v>52</v>
      </c>
      <c r="M32" s="10">
        <v>649</v>
      </c>
      <c r="N32" s="10">
        <v>1050</v>
      </c>
      <c r="O32" s="11">
        <f>M32*20/N32</f>
        <v>12.361904761904762</v>
      </c>
      <c r="P32" s="10">
        <v>866</v>
      </c>
      <c r="Q32" s="10">
        <v>1100</v>
      </c>
      <c r="R32" s="11">
        <f>P32*20/Q32</f>
        <v>15.745454545454546</v>
      </c>
      <c r="S32" s="10" t="s">
        <v>29</v>
      </c>
      <c r="T32" s="10" t="s">
        <v>29</v>
      </c>
      <c r="U32" s="11">
        <v>0</v>
      </c>
      <c r="V32" s="10">
        <v>3153</v>
      </c>
      <c r="W32" s="10">
        <v>4300</v>
      </c>
      <c r="X32" s="11">
        <f>V32*40/W32</f>
        <v>29.330232558139535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109.43759186549886</v>
      </c>
      <c r="AO32" s="15" t="s">
        <v>69</v>
      </c>
      <c r="AP32" s="16" t="s">
        <v>70</v>
      </c>
    </row>
    <row r="33" spans="1:42" customFormat="1" ht="47.25" x14ac:dyDescent="0.25">
      <c r="A33" s="49">
        <v>24</v>
      </c>
      <c r="B33" s="49">
        <v>24</v>
      </c>
      <c r="C33" s="49">
        <v>53</v>
      </c>
      <c r="D33" s="3" t="s">
        <v>23</v>
      </c>
      <c r="E33" s="4">
        <v>355489</v>
      </c>
      <c r="F33" s="5" t="s">
        <v>280</v>
      </c>
      <c r="G33" s="5" t="s">
        <v>281</v>
      </c>
      <c r="H33" s="38">
        <v>34584</v>
      </c>
      <c r="I33" s="6" t="s">
        <v>282</v>
      </c>
      <c r="J33" s="7" t="s">
        <v>27</v>
      </c>
      <c r="K33" s="8" t="s">
        <v>28</v>
      </c>
      <c r="L33" s="9">
        <v>59</v>
      </c>
      <c r="M33" s="10">
        <v>577</v>
      </c>
      <c r="N33" s="10">
        <v>1050</v>
      </c>
      <c r="O33" s="11">
        <f>M33*20/N33</f>
        <v>10.990476190476191</v>
      </c>
      <c r="P33" s="10">
        <v>685</v>
      </c>
      <c r="Q33" s="10">
        <v>1100</v>
      </c>
      <c r="R33" s="11">
        <f>P33*20/Q33</f>
        <v>12.454545454545455</v>
      </c>
      <c r="S33" s="10" t="s">
        <v>29</v>
      </c>
      <c r="T33" s="10" t="s">
        <v>29</v>
      </c>
      <c r="U33" s="11">
        <v>0</v>
      </c>
      <c r="V33" s="10">
        <v>64.8</v>
      </c>
      <c r="W33" s="10">
        <v>100</v>
      </c>
      <c r="X33" s="11">
        <f>V33*40/W33</f>
        <v>25.92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108.36502164502164</v>
      </c>
      <c r="AO33" s="63" t="s">
        <v>283</v>
      </c>
      <c r="AP33" s="16" t="s">
        <v>284</v>
      </c>
    </row>
    <row r="34" spans="1:42" customFormat="1" ht="47.25" x14ac:dyDescent="0.25">
      <c r="A34" s="49">
        <v>25</v>
      </c>
      <c r="B34" s="49">
        <v>25</v>
      </c>
      <c r="C34" s="49">
        <v>10</v>
      </c>
      <c r="D34" s="3" t="s">
        <v>23</v>
      </c>
      <c r="E34" s="4">
        <v>355397</v>
      </c>
      <c r="F34" s="5" t="s">
        <v>71</v>
      </c>
      <c r="G34" s="5" t="s">
        <v>72</v>
      </c>
      <c r="H34" s="38">
        <v>30682</v>
      </c>
      <c r="I34" s="6" t="s">
        <v>73</v>
      </c>
      <c r="J34" s="7" t="s">
        <v>27</v>
      </c>
      <c r="K34" s="8" t="s">
        <v>28</v>
      </c>
      <c r="L34" s="9">
        <v>48</v>
      </c>
      <c r="M34" s="10">
        <v>601</v>
      </c>
      <c r="N34" s="10">
        <v>850</v>
      </c>
      <c r="O34" s="11">
        <f>M34*20/N34</f>
        <v>14.141176470588235</v>
      </c>
      <c r="P34" s="10">
        <v>700</v>
      </c>
      <c r="Q34" s="10">
        <v>1100</v>
      </c>
      <c r="R34" s="11">
        <f>P34*20/Q34</f>
        <v>12.727272727272727</v>
      </c>
      <c r="S34" s="10">
        <v>291</v>
      </c>
      <c r="T34" s="10">
        <v>550</v>
      </c>
      <c r="U34" s="11">
        <f>S34*20/T34</f>
        <v>10.581818181818182</v>
      </c>
      <c r="V34" s="10" t="s">
        <v>29</v>
      </c>
      <c r="W34" s="10" t="s">
        <v>29</v>
      </c>
      <c r="X34" s="11">
        <v>0</v>
      </c>
      <c r="Y34" s="10">
        <v>1767</v>
      </c>
      <c r="Z34" s="10">
        <v>2200</v>
      </c>
      <c r="AA34" s="12">
        <f>Y34*20/Z34</f>
        <v>16.063636363636363</v>
      </c>
      <c r="AB34" s="10">
        <v>541</v>
      </c>
      <c r="AC34" s="10">
        <v>900</v>
      </c>
      <c r="AD34" s="11">
        <f>AB34*5/AC34</f>
        <v>3.0055555555555555</v>
      </c>
      <c r="AE34" s="10" t="s">
        <v>29</v>
      </c>
      <c r="AF34" s="10" t="s">
        <v>29</v>
      </c>
      <c r="AG34" s="13">
        <v>0</v>
      </c>
      <c r="AH34" s="10">
        <v>606</v>
      </c>
      <c r="AI34" s="10">
        <v>800</v>
      </c>
      <c r="AJ34" s="13">
        <f>AH34*5/AI34</f>
        <v>3.7875000000000001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108.30695929887106</v>
      </c>
      <c r="AO34" s="63" t="s">
        <v>74</v>
      </c>
      <c r="AP34" s="16" t="s">
        <v>75</v>
      </c>
    </row>
    <row r="35" spans="1:42" customFormat="1" ht="72" x14ac:dyDescent="0.25">
      <c r="A35" s="49">
        <v>26</v>
      </c>
      <c r="B35" s="49">
        <v>26</v>
      </c>
      <c r="C35" s="51">
        <v>11</v>
      </c>
      <c r="D35" s="52" t="s">
        <v>23</v>
      </c>
      <c r="E35" s="53">
        <v>355119</v>
      </c>
      <c r="F35" s="57" t="s">
        <v>76</v>
      </c>
      <c r="G35" s="57" t="s">
        <v>77</v>
      </c>
      <c r="H35" s="54">
        <v>36223</v>
      </c>
      <c r="I35" s="60" t="s">
        <v>78</v>
      </c>
      <c r="J35" s="55" t="s">
        <v>27</v>
      </c>
      <c r="K35" s="55" t="s">
        <v>28</v>
      </c>
      <c r="L35" s="56">
        <v>48</v>
      </c>
      <c r="M35" s="57">
        <v>810</v>
      </c>
      <c r="N35" s="57">
        <v>1100</v>
      </c>
      <c r="O35" s="12">
        <f>M35*20/N35</f>
        <v>14.727272727272727</v>
      </c>
      <c r="P35" s="57">
        <v>762</v>
      </c>
      <c r="Q35" s="57">
        <v>1100</v>
      </c>
      <c r="R35" s="12">
        <f>P35*20/Q35</f>
        <v>13.854545454545455</v>
      </c>
      <c r="S35" s="57" t="s">
        <v>29</v>
      </c>
      <c r="T35" s="57" t="s">
        <v>29</v>
      </c>
      <c r="U35" s="12">
        <v>0</v>
      </c>
      <c r="V35" s="57">
        <v>3250</v>
      </c>
      <c r="W35" s="57">
        <v>4100</v>
      </c>
      <c r="X35" s="12">
        <f>V35*40/W35</f>
        <v>31.707317073170731</v>
      </c>
      <c r="Y35" s="57" t="s">
        <v>29</v>
      </c>
      <c r="Z35" s="57" t="s">
        <v>29</v>
      </c>
      <c r="AA35" s="12">
        <v>0</v>
      </c>
      <c r="AB35" s="57" t="s">
        <v>29</v>
      </c>
      <c r="AC35" s="57" t="s">
        <v>29</v>
      </c>
      <c r="AD35" s="12">
        <v>0</v>
      </c>
      <c r="AE35" s="57" t="s">
        <v>29</v>
      </c>
      <c r="AF35" s="57" t="s">
        <v>29</v>
      </c>
      <c r="AG35" s="58">
        <v>0</v>
      </c>
      <c r="AH35" s="57" t="s">
        <v>29</v>
      </c>
      <c r="AI35" s="57" t="s">
        <v>29</v>
      </c>
      <c r="AJ35" s="58">
        <v>0</v>
      </c>
      <c r="AK35" s="57" t="s">
        <v>29</v>
      </c>
      <c r="AL35" s="57" t="s">
        <v>29</v>
      </c>
      <c r="AM35" s="58">
        <v>0</v>
      </c>
      <c r="AN35" s="59">
        <f>L35+O35+R35+U35+X35+AA35+AD35+AG35+AJ35+AM35</f>
        <v>108.28913525498891</v>
      </c>
      <c r="AO35" s="64" t="s">
        <v>79</v>
      </c>
      <c r="AP35" s="61" t="s">
        <v>80</v>
      </c>
    </row>
    <row r="36" spans="1:42" customFormat="1" ht="60" x14ac:dyDescent="0.25">
      <c r="A36" s="49">
        <v>27</v>
      </c>
      <c r="B36" s="49">
        <v>27</v>
      </c>
      <c r="C36" s="49">
        <v>12</v>
      </c>
      <c r="D36" s="3" t="s">
        <v>23</v>
      </c>
      <c r="E36" s="4">
        <v>355496</v>
      </c>
      <c r="F36" s="5" t="s">
        <v>81</v>
      </c>
      <c r="G36" s="5" t="s">
        <v>82</v>
      </c>
      <c r="H36" s="38">
        <v>32933</v>
      </c>
      <c r="I36" s="6" t="s">
        <v>83</v>
      </c>
      <c r="J36" s="7" t="s">
        <v>27</v>
      </c>
      <c r="K36" s="8" t="s">
        <v>28</v>
      </c>
      <c r="L36" s="9">
        <v>51</v>
      </c>
      <c r="M36" s="10">
        <v>641</v>
      </c>
      <c r="N36" s="10">
        <v>900</v>
      </c>
      <c r="O36" s="11">
        <f>M36*20/N36</f>
        <v>14.244444444444444</v>
      </c>
      <c r="P36" s="10">
        <v>739</v>
      </c>
      <c r="Q36" s="10">
        <v>1100</v>
      </c>
      <c r="R36" s="11">
        <f>P36*20/Q36</f>
        <v>13.436363636363636</v>
      </c>
      <c r="S36" s="10">
        <v>344</v>
      </c>
      <c r="T36" s="10">
        <v>550</v>
      </c>
      <c r="U36" s="11">
        <f>S36*20/T36</f>
        <v>12.50909090909091</v>
      </c>
      <c r="V36" s="10" t="s">
        <v>29</v>
      </c>
      <c r="W36" s="10" t="s">
        <v>29</v>
      </c>
      <c r="X36" s="11">
        <v>0</v>
      </c>
      <c r="Y36" s="10">
        <v>773</v>
      </c>
      <c r="Z36" s="10">
        <v>1200</v>
      </c>
      <c r="AA36" s="12">
        <f>Y36*20/Z36</f>
        <v>12.883333333333333</v>
      </c>
      <c r="AB36" s="10">
        <v>704</v>
      </c>
      <c r="AC36" s="10">
        <v>1100</v>
      </c>
      <c r="AD36" s="11">
        <f>AB36*5/AC36</f>
        <v>3.2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107.27323232323234</v>
      </c>
      <c r="AO36" s="62" t="s">
        <v>84</v>
      </c>
      <c r="AP36" s="16" t="s">
        <v>85</v>
      </c>
    </row>
    <row r="37" spans="1:42" customFormat="1" ht="47.25" x14ac:dyDescent="0.25">
      <c r="A37" s="49">
        <v>28</v>
      </c>
      <c r="B37" s="49">
        <v>28</v>
      </c>
      <c r="C37" s="49">
        <v>29</v>
      </c>
      <c r="D37" s="3" t="s">
        <v>23</v>
      </c>
      <c r="E37" s="4">
        <v>356387</v>
      </c>
      <c r="F37" s="5" t="s">
        <v>166</v>
      </c>
      <c r="G37" s="5" t="s">
        <v>167</v>
      </c>
      <c r="H37" s="38">
        <v>32610</v>
      </c>
      <c r="I37" s="6" t="s">
        <v>168</v>
      </c>
      <c r="J37" s="7" t="s">
        <v>27</v>
      </c>
      <c r="K37" s="8" t="s">
        <v>28</v>
      </c>
      <c r="L37" s="9">
        <v>55</v>
      </c>
      <c r="M37" s="10">
        <v>647</v>
      </c>
      <c r="N37" s="10">
        <v>1050</v>
      </c>
      <c r="O37" s="11">
        <f>M37*20/N37</f>
        <v>12.323809523809524</v>
      </c>
      <c r="P37" s="10">
        <v>703</v>
      </c>
      <c r="Q37" s="10">
        <v>1100</v>
      </c>
      <c r="R37" s="11">
        <f>P37*20/Q37</f>
        <v>12.781818181818181</v>
      </c>
      <c r="S37" s="10" t="s">
        <v>29</v>
      </c>
      <c r="T37" s="10" t="s">
        <v>29</v>
      </c>
      <c r="U37" s="11">
        <v>0</v>
      </c>
      <c r="V37" s="10">
        <v>948</v>
      </c>
      <c r="W37" s="10">
        <v>1400</v>
      </c>
      <c r="X37" s="11">
        <v>27</v>
      </c>
      <c r="Y37" s="10">
        <v>0</v>
      </c>
      <c r="Z37" s="10">
        <v>0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107.10562770562771</v>
      </c>
      <c r="AO37" s="15" t="s">
        <v>169</v>
      </c>
      <c r="AP37" s="16" t="s">
        <v>170</v>
      </c>
    </row>
    <row r="38" spans="1:42" customFormat="1" ht="47.25" x14ac:dyDescent="0.25">
      <c r="A38" s="49">
        <v>29</v>
      </c>
      <c r="B38" s="49">
        <v>29</v>
      </c>
      <c r="C38" s="49">
        <v>14</v>
      </c>
      <c r="D38" s="3" t="s">
        <v>23</v>
      </c>
      <c r="E38" s="4">
        <v>355835</v>
      </c>
      <c r="F38" s="5" t="s">
        <v>91</v>
      </c>
      <c r="G38" s="5" t="s">
        <v>92</v>
      </c>
      <c r="H38" s="38">
        <v>35799</v>
      </c>
      <c r="I38" s="6" t="s">
        <v>93</v>
      </c>
      <c r="J38" s="7" t="s">
        <v>27</v>
      </c>
      <c r="K38" s="8" t="s">
        <v>28</v>
      </c>
      <c r="L38" s="9">
        <v>60</v>
      </c>
      <c r="M38" s="10">
        <v>939</v>
      </c>
      <c r="N38" s="10">
        <v>1100</v>
      </c>
      <c r="O38" s="11">
        <f>M38*20/N38</f>
        <v>17.072727272727274</v>
      </c>
      <c r="P38" s="10">
        <v>831</v>
      </c>
      <c r="Q38" s="10">
        <v>1100</v>
      </c>
      <c r="R38" s="11">
        <f>P38*20/Q38</f>
        <v>15.109090909090909</v>
      </c>
      <c r="S38" s="10">
        <v>880</v>
      </c>
      <c r="T38" s="10">
        <v>1300</v>
      </c>
      <c r="U38" s="11">
        <f>S38*20/T38</f>
        <v>13.538461538461538</v>
      </c>
      <c r="V38" s="10" t="s">
        <v>29</v>
      </c>
      <c r="W38" s="10" t="s">
        <v>29</v>
      </c>
      <c r="X38" s="11">
        <v>0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105.72027972027972</v>
      </c>
      <c r="AO38" s="15" t="s">
        <v>94</v>
      </c>
      <c r="AP38" s="16" t="s">
        <v>95</v>
      </c>
    </row>
    <row r="39" spans="1:42" customFormat="1" ht="47.25" x14ac:dyDescent="0.25">
      <c r="A39" s="49">
        <v>30</v>
      </c>
      <c r="B39" s="49">
        <v>30</v>
      </c>
      <c r="C39" s="49">
        <v>15</v>
      </c>
      <c r="D39" s="3" t="s">
        <v>23</v>
      </c>
      <c r="E39" s="4">
        <v>356898</v>
      </c>
      <c r="F39" s="5" t="s">
        <v>96</v>
      </c>
      <c r="G39" s="5" t="s">
        <v>97</v>
      </c>
      <c r="H39" s="38">
        <v>33604</v>
      </c>
      <c r="I39" s="6" t="s">
        <v>98</v>
      </c>
      <c r="J39" s="7" t="s">
        <v>27</v>
      </c>
      <c r="K39" s="8" t="s">
        <v>28</v>
      </c>
      <c r="L39" s="9">
        <v>45</v>
      </c>
      <c r="M39" s="10">
        <v>745</v>
      </c>
      <c r="N39" s="10">
        <v>900</v>
      </c>
      <c r="O39" s="11">
        <f>M39*20/N39</f>
        <v>16.555555555555557</v>
      </c>
      <c r="P39" s="10">
        <v>708</v>
      </c>
      <c r="Q39" s="10">
        <v>1100</v>
      </c>
      <c r="R39" s="11">
        <f>P39*20/Q39</f>
        <v>12.872727272727273</v>
      </c>
      <c r="S39" s="10" t="s">
        <v>29</v>
      </c>
      <c r="T39" s="10" t="s">
        <v>29</v>
      </c>
      <c r="U39" s="11">
        <v>0</v>
      </c>
      <c r="V39" s="10">
        <v>3352</v>
      </c>
      <c r="W39" s="10">
        <v>4400</v>
      </c>
      <c r="X39" s="11">
        <f>V39*40/W39</f>
        <v>30.472727272727273</v>
      </c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104.9010101010101</v>
      </c>
      <c r="AO39" s="15" t="s">
        <v>99</v>
      </c>
      <c r="AP39" s="16" t="s">
        <v>100</v>
      </c>
    </row>
    <row r="40" spans="1:42" customFormat="1" ht="47.25" x14ac:dyDescent="0.25">
      <c r="A40" s="49">
        <v>31</v>
      </c>
      <c r="B40" s="49">
        <v>31</v>
      </c>
      <c r="C40" s="49">
        <v>62</v>
      </c>
      <c r="D40" s="3" t="s">
        <v>23</v>
      </c>
      <c r="E40" s="4">
        <v>356295</v>
      </c>
      <c r="F40" s="5" t="s">
        <v>323</v>
      </c>
      <c r="G40" s="5" t="s">
        <v>324</v>
      </c>
      <c r="H40" s="38">
        <v>33298</v>
      </c>
      <c r="I40" s="6" t="s">
        <v>325</v>
      </c>
      <c r="J40" s="7" t="s">
        <v>27</v>
      </c>
      <c r="K40" s="8" t="s">
        <v>28</v>
      </c>
      <c r="L40" s="9">
        <v>55</v>
      </c>
      <c r="M40" s="10">
        <v>553</v>
      </c>
      <c r="N40" s="10">
        <v>900</v>
      </c>
      <c r="O40" s="11">
        <f>M40*20/N40</f>
        <v>12.28888888888889</v>
      </c>
      <c r="P40" s="10">
        <v>629</v>
      </c>
      <c r="Q40" s="10">
        <v>1100</v>
      </c>
      <c r="R40" s="11">
        <f>P40*20/Q40</f>
        <v>11.436363636363636</v>
      </c>
      <c r="S40" s="10" t="s">
        <v>29</v>
      </c>
      <c r="T40" s="10" t="s">
        <v>29</v>
      </c>
      <c r="U40" s="11">
        <v>0</v>
      </c>
      <c r="V40" s="10">
        <v>3135</v>
      </c>
      <c r="W40" s="10">
        <v>4900</v>
      </c>
      <c r="X40" s="11">
        <v>25.6</v>
      </c>
      <c r="Y40" s="10">
        <v>0</v>
      </c>
      <c r="Z40" s="10">
        <v>0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104.32525252525252</v>
      </c>
      <c r="AO40" s="15" t="s">
        <v>326</v>
      </c>
      <c r="AP40" s="16" t="s">
        <v>327</v>
      </c>
    </row>
    <row r="41" spans="1:42" customFormat="1" ht="63" x14ac:dyDescent="0.25">
      <c r="A41" s="49">
        <v>32</v>
      </c>
      <c r="B41" s="49">
        <v>32</v>
      </c>
      <c r="C41" s="49">
        <v>34</v>
      </c>
      <c r="D41" s="3" t="s">
        <v>23</v>
      </c>
      <c r="E41" s="4">
        <v>356481</v>
      </c>
      <c r="F41" s="5" t="s">
        <v>191</v>
      </c>
      <c r="G41" s="5" t="s">
        <v>192</v>
      </c>
      <c r="H41" s="38">
        <v>30804</v>
      </c>
      <c r="I41" s="6" t="s">
        <v>193</v>
      </c>
      <c r="J41" s="7" t="s">
        <v>27</v>
      </c>
      <c r="K41" s="8" t="s">
        <v>28</v>
      </c>
      <c r="L41" s="9">
        <v>63</v>
      </c>
      <c r="M41" s="10">
        <v>485</v>
      </c>
      <c r="N41" s="10">
        <v>850</v>
      </c>
      <c r="O41" s="11">
        <f>M41*20/N41</f>
        <v>11.411764705882353</v>
      </c>
      <c r="P41" s="10">
        <v>463</v>
      </c>
      <c r="Q41" s="10">
        <v>1100</v>
      </c>
      <c r="R41" s="11">
        <f>P41*20/Q41</f>
        <v>8.418181818181818</v>
      </c>
      <c r="S41" s="10">
        <v>255</v>
      </c>
      <c r="T41" s="10">
        <v>550</v>
      </c>
      <c r="U41" s="11">
        <f>S41*20/T41</f>
        <v>9.2727272727272734</v>
      </c>
      <c r="V41" s="10" t="s">
        <v>29</v>
      </c>
      <c r="W41" s="10" t="s">
        <v>29</v>
      </c>
      <c r="X41" s="11">
        <v>0</v>
      </c>
      <c r="Y41" s="10">
        <v>59.87</v>
      </c>
      <c r="Z41" s="10">
        <v>100</v>
      </c>
      <c r="AA41" s="12">
        <f>Y41*20/Z41</f>
        <v>11.973999999999998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104.07667379679144</v>
      </c>
      <c r="AO41" s="15" t="s">
        <v>194</v>
      </c>
      <c r="AP41" s="16" t="s">
        <v>195</v>
      </c>
    </row>
    <row r="42" spans="1:42" customFormat="1" ht="47.25" x14ac:dyDescent="0.25">
      <c r="A42" s="49">
        <v>33</v>
      </c>
      <c r="B42" s="49">
        <v>33</v>
      </c>
      <c r="C42" s="49">
        <v>16</v>
      </c>
      <c r="D42" s="3" t="s">
        <v>23</v>
      </c>
      <c r="E42" s="4">
        <v>355636</v>
      </c>
      <c r="F42" s="5" t="s">
        <v>101</v>
      </c>
      <c r="G42" s="5" t="s">
        <v>102</v>
      </c>
      <c r="H42" s="38">
        <v>34380</v>
      </c>
      <c r="I42" s="6" t="s">
        <v>103</v>
      </c>
      <c r="J42" s="7" t="s">
        <v>27</v>
      </c>
      <c r="K42" s="8" t="s">
        <v>28</v>
      </c>
      <c r="L42" s="9">
        <v>48</v>
      </c>
      <c r="M42" s="10">
        <v>679</v>
      </c>
      <c r="N42" s="10">
        <v>1050</v>
      </c>
      <c r="O42" s="11">
        <f>M42*20/N42</f>
        <v>12.933333333333334</v>
      </c>
      <c r="P42" s="10">
        <v>727</v>
      </c>
      <c r="Q42" s="10">
        <v>1100</v>
      </c>
      <c r="R42" s="11">
        <f>P42*20/Q42</f>
        <v>13.218181818181819</v>
      </c>
      <c r="S42" s="10" t="s">
        <v>29</v>
      </c>
      <c r="T42" s="10" t="s">
        <v>29</v>
      </c>
      <c r="U42" s="11">
        <v>0</v>
      </c>
      <c r="V42" s="10">
        <v>3258</v>
      </c>
      <c r="W42" s="10">
        <v>4400</v>
      </c>
      <c r="X42" s="11">
        <f>V42*40/W42</f>
        <v>29.618181818181817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103.76969696969698</v>
      </c>
      <c r="AO42" s="15" t="s">
        <v>104</v>
      </c>
      <c r="AP42" s="16" t="s">
        <v>105</v>
      </c>
    </row>
    <row r="43" spans="1:42" customFormat="1" ht="47.25" x14ac:dyDescent="0.25">
      <c r="A43" s="49">
        <v>34</v>
      </c>
      <c r="B43" s="49">
        <v>34</v>
      </c>
      <c r="C43" s="49">
        <v>17</v>
      </c>
      <c r="D43" s="3" t="s">
        <v>23</v>
      </c>
      <c r="E43" s="4">
        <v>356773</v>
      </c>
      <c r="F43" s="5" t="s">
        <v>106</v>
      </c>
      <c r="G43" s="5" t="s">
        <v>107</v>
      </c>
      <c r="H43" s="38">
        <v>33666</v>
      </c>
      <c r="I43" s="6" t="s">
        <v>108</v>
      </c>
      <c r="J43" s="7" t="s">
        <v>27</v>
      </c>
      <c r="K43" s="8" t="s">
        <v>28</v>
      </c>
      <c r="L43" s="9">
        <v>49</v>
      </c>
      <c r="M43" s="10">
        <v>750</v>
      </c>
      <c r="N43" s="10">
        <v>1050</v>
      </c>
      <c r="O43" s="11">
        <f>M43*20/N43</f>
        <v>14.285714285714286</v>
      </c>
      <c r="P43" s="10">
        <v>671</v>
      </c>
      <c r="Q43" s="10">
        <v>1100</v>
      </c>
      <c r="R43" s="11">
        <f>P43*20/Q43</f>
        <v>12.2</v>
      </c>
      <c r="S43" s="10">
        <v>308</v>
      </c>
      <c r="T43" s="10">
        <v>550</v>
      </c>
      <c r="U43" s="11">
        <f>S43*20/T43</f>
        <v>11.2</v>
      </c>
      <c r="V43" s="10" t="s">
        <v>29</v>
      </c>
      <c r="W43" s="10" t="s">
        <v>29</v>
      </c>
      <c r="X43" s="11">
        <v>0</v>
      </c>
      <c r="Y43" s="10">
        <v>599</v>
      </c>
      <c r="Z43" s="10">
        <v>1200</v>
      </c>
      <c r="AA43" s="12">
        <f>Y43*20/Z43</f>
        <v>9.9833333333333325</v>
      </c>
      <c r="AB43" s="10">
        <v>624</v>
      </c>
      <c r="AC43" s="10">
        <v>900</v>
      </c>
      <c r="AD43" s="11">
        <f>AB43*5/AC43</f>
        <v>3.4666666666666668</v>
      </c>
      <c r="AE43" s="10">
        <v>808</v>
      </c>
      <c r="AF43" s="10">
        <v>1200</v>
      </c>
      <c r="AG43" s="13">
        <f>AE43*5/AF43</f>
        <v>3.3666666666666667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103.50238095238095</v>
      </c>
      <c r="AO43" s="62" t="s">
        <v>109</v>
      </c>
      <c r="AP43" s="16" t="s">
        <v>110</v>
      </c>
    </row>
    <row r="44" spans="1:42" customFormat="1" ht="60" x14ac:dyDescent="0.25">
      <c r="A44" s="49">
        <v>35</v>
      </c>
      <c r="B44" s="49">
        <v>35</v>
      </c>
      <c r="C44" s="49">
        <v>18</v>
      </c>
      <c r="D44" s="3" t="s">
        <v>23</v>
      </c>
      <c r="E44" s="4">
        <v>355944</v>
      </c>
      <c r="F44" s="5" t="s">
        <v>111</v>
      </c>
      <c r="G44" s="5" t="s">
        <v>112</v>
      </c>
      <c r="H44" s="38">
        <v>36220</v>
      </c>
      <c r="I44" s="6" t="s">
        <v>113</v>
      </c>
      <c r="J44" s="7" t="s">
        <v>27</v>
      </c>
      <c r="K44" s="8" t="s">
        <v>28</v>
      </c>
      <c r="L44" s="9">
        <v>69</v>
      </c>
      <c r="M44" s="10">
        <v>954</v>
      </c>
      <c r="N44" s="10">
        <v>1100</v>
      </c>
      <c r="O44" s="11">
        <f>M44*20/N44</f>
        <v>17.345454545454544</v>
      </c>
      <c r="P44" s="10">
        <v>923</v>
      </c>
      <c r="Q44" s="10">
        <v>1100</v>
      </c>
      <c r="R44" s="11">
        <f>P44*20/Q44</f>
        <v>16.781818181818181</v>
      </c>
      <c r="S44" s="10" t="s">
        <v>29</v>
      </c>
      <c r="T44" s="10" t="s">
        <v>29</v>
      </c>
      <c r="U44" s="11">
        <v>0</v>
      </c>
      <c r="V44" s="10">
        <v>3.64</v>
      </c>
      <c r="W44" s="10">
        <v>4</v>
      </c>
      <c r="X44" s="11"/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103.12727272727273</v>
      </c>
      <c r="AO44" s="62" t="s">
        <v>114</v>
      </c>
      <c r="AP44" s="16" t="s">
        <v>115</v>
      </c>
    </row>
    <row r="45" spans="1:42" customFormat="1" ht="47.25" x14ac:dyDescent="0.25">
      <c r="A45" s="49">
        <v>36</v>
      </c>
      <c r="B45" s="49">
        <v>36</v>
      </c>
      <c r="C45" s="49">
        <v>65</v>
      </c>
      <c r="D45" s="3" t="s">
        <v>23</v>
      </c>
      <c r="E45" s="4">
        <v>356698</v>
      </c>
      <c r="F45" s="5" t="s">
        <v>338</v>
      </c>
      <c r="G45" s="5" t="s">
        <v>127</v>
      </c>
      <c r="H45" s="38">
        <v>32874</v>
      </c>
      <c r="I45" s="6" t="s">
        <v>339</v>
      </c>
      <c r="J45" s="7" t="s">
        <v>27</v>
      </c>
      <c r="K45" s="8" t="s">
        <v>28</v>
      </c>
      <c r="L45" s="9">
        <v>45</v>
      </c>
      <c r="M45" s="10">
        <v>676</v>
      </c>
      <c r="N45" s="10">
        <v>900</v>
      </c>
      <c r="O45" s="11">
        <f>M45*20/N45</f>
        <v>15.022222222222222</v>
      </c>
      <c r="P45" s="10">
        <v>732</v>
      </c>
      <c r="Q45" s="10">
        <v>1100</v>
      </c>
      <c r="R45" s="11">
        <f>P45*20/Q45</f>
        <v>13.309090909090909</v>
      </c>
      <c r="S45" s="10" t="s">
        <v>29</v>
      </c>
      <c r="T45" s="10" t="s">
        <v>29</v>
      </c>
      <c r="U45" s="11">
        <v>0</v>
      </c>
      <c r="V45" s="10">
        <v>5356</v>
      </c>
      <c r="W45" s="10">
        <v>7400</v>
      </c>
      <c r="X45" s="11">
        <f>V45*40/W45</f>
        <v>28.951351351351352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102.28266448266449</v>
      </c>
      <c r="AO45" s="15" t="s">
        <v>340</v>
      </c>
      <c r="AP45" s="16" t="s">
        <v>341</v>
      </c>
    </row>
    <row r="46" spans="1:42" customFormat="1" ht="47.25" x14ac:dyDescent="0.25">
      <c r="A46" s="49">
        <v>37</v>
      </c>
      <c r="B46" s="49">
        <v>37</v>
      </c>
      <c r="C46" s="49">
        <v>19</v>
      </c>
      <c r="D46" s="3" t="s">
        <v>23</v>
      </c>
      <c r="E46" s="4">
        <v>355984</v>
      </c>
      <c r="F46" s="5" t="s">
        <v>116</v>
      </c>
      <c r="G46" s="5" t="s">
        <v>117</v>
      </c>
      <c r="H46" s="38">
        <v>35490</v>
      </c>
      <c r="I46" s="6" t="s">
        <v>118</v>
      </c>
      <c r="J46" s="7" t="s">
        <v>27</v>
      </c>
      <c r="K46" s="8" t="s">
        <v>28</v>
      </c>
      <c r="L46" s="9">
        <v>40</v>
      </c>
      <c r="M46" s="10">
        <v>785</v>
      </c>
      <c r="N46" s="10">
        <v>1050</v>
      </c>
      <c r="O46" s="11">
        <f>M46*20/N46</f>
        <v>14.952380952380953</v>
      </c>
      <c r="P46" s="10">
        <v>769</v>
      </c>
      <c r="Q46" s="10">
        <v>1100</v>
      </c>
      <c r="R46" s="11">
        <f>P46*20/Q46</f>
        <v>13.981818181818182</v>
      </c>
      <c r="S46" s="10" t="s">
        <v>29</v>
      </c>
      <c r="T46" s="10" t="s">
        <v>29</v>
      </c>
      <c r="U46" s="11">
        <v>0</v>
      </c>
      <c r="V46" s="10">
        <v>3317</v>
      </c>
      <c r="W46" s="10">
        <v>4100</v>
      </c>
      <c r="X46" s="11">
        <f>V46*40/W46</f>
        <v>32.360975609756096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101.29517474395523</v>
      </c>
      <c r="AO46" s="15" t="s">
        <v>119</v>
      </c>
      <c r="AP46" s="16" t="s">
        <v>120</v>
      </c>
    </row>
    <row r="47" spans="1:42" customFormat="1" ht="47.25" x14ac:dyDescent="0.25">
      <c r="A47" s="49">
        <v>38</v>
      </c>
      <c r="B47" s="49">
        <v>70</v>
      </c>
      <c r="C47" s="49">
        <v>70</v>
      </c>
      <c r="D47" s="3" t="s">
        <v>23</v>
      </c>
      <c r="E47" s="4">
        <v>356973</v>
      </c>
      <c r="F47" s="5" t="s">
        <v>360</v>
      </c>
      <c r="G47" s="5" t="s">
        <v>182</v>
      </c>
      <c r="H47" s="38">
        <v>32579</v>
      </c>
      <c r="I47" s="6" t="s">
        <v>361</v>
      </c>
      <c r="J47" s="7" t="s">
        <v>27</v>
      </c>
      <c r="K47" s="8" t="s">
        <v>28</v>
      </c>
      <c r="L47" s="9">
        <v>42</v>
      </c>
      <c r="M47" s="10">
        <v>797</v>
      </c>
      <c r="N47" s="10">
        <v>1050</v>
      </c>
      <c r="O47" s="11">
        <f>M47*20/N47</f>
        <v>15.18095238095238</v>
      </c>
      <c r="P47" s="10">
        <v>681</v>
      </c>
      <c r="Q47" s="10">
        <v>1100</v>
      </c>
      <c r="R47" s="11">
        <f>P47*20/Q47</f>
        <v>12.381818181818181</v>
      </c>
      <c r="S47" s="10" t="s">
        <v>29</v>
      </c>
      <c r="T47" s="10" t="s">
        <v>29</v>
      </c>
      <c r="U47" s="11">
        <v>0</v>
      </c>
      <c r="V47" s="10">
        <v>2997</v>
      </c>
      <c r="W47" s="10">
        <v>4300</v>
      </c>
      <c r="X47" s="11">
        <f>V47*40/W47</f>
        <v>27.879069767441859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>
        <v>750</v>
      </c>
      <c r="AI47" s="10">
        <v>1000</v>
      </c>
      <c r="AJ47" s="13">
        <f>AH47*5/AI47</f>
        <v>3.75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101.19184033021241</v>
      </c>
      <c r="AO47" s="15" t="s">
        <v>45</v>
      </c>
      <c r="AP47" s="16" t="s">
        <v>362</v>
      </c>
    </row>
    <row r="48" spans="1:42" customFormat="1" ht="47.25" x14ac:dyDescent="0.25">
      <c r="A48" s="49">
        <v>39</v>
      </c>
      <c r="B48" s="49">
        <v>38</v>
      </c>
      <c r="C48" s="49">
        <v>20</v>
      </c>
      <c r="D48" s="3" t="s">
        <v>23</v>
      </c>
      <c r="E48" s="4">
        <v>356134</v>
      </c>
      <c r="F48" s="5" t="s">
        <v>121</v>
      </c>
      <c r="G48" s="5" t="s">
        <v>122</v>
      </c>
      <c r="H48" s="38">
        <v>31856</v>
      </c>
      <c r="I48" s="6" t="s">
        <v>123</v>
      </c>
      <c r="J48" s="7" t="s">
        <v>27</v>
      </c>
      <c r="K48" s="8" t="s">
        <v>28</v>
      </c>
      <c r="L48" s="9">
        <v>41</v>
      </c>
      <c r="M48" s="10">
        <v>482</v>
      </c>
      <c r="N48" s="10">
        <v>850</v>
      </c>
      <c r="O48" s="11">
        <f>M48*20/N48</f>
        <v>11.341176470588236</v>
      </c>
      <c r="P48" s="10">
        <v>679</v>
      </c>
      <c r="Q48" s="10">
        <v>1100</v>
      </c>
      <c r="R48" s="11">
        <f>P48*20/Q48</f>
        <v>12.345454545454546</v>
      </c>
      <c r="S48" s="10" t="s">
        <v>29</v>
      </c>
      <c r="T48" s="10" t="s">
        <v>29</v>
      </c>
      <c r="U48" s="11">
        <v>0</v>
      </c>
      <c r="V48" s="10">
        <v>3872</v>
      </c>
      <c r="W48" s="10">
        <v>4800</v>
      </c>
      <c r="X48" s="11">
        <f>V48*40/W48</f>
        <v>32.266666666666666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>
        <v>983</v>
      </c>
      <c r="AI48" s="10">
        <v>1200</v>
      </c>
      <c r="AJ48" s="13">
        <f>AH48*5/AI48</f>
        <v>4.0958333333333332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101.04913101604278</v>
      </c>
      <c r="AO48" s="15" t="s">
        <v>124</v>
      </c>
      <c r="AP48" s="16" t="s">
        <v>125</v>
      </c>
    </row>
    <row r="49" spans="1:42" customFormat="1" ht="78.75" x14ac:dyDescent="0.25">
      <c r="A49" s="49">
        <v>40</v>
      </c>
      <c r="B49" s="49">
        <v>39</v>
      </c>
      <c r="C49" s="49">
        <v>13</v>
      </c>
      <c r="D49" s="3" t="s">
        <v>23</v>
      </c>
      <c r="E49" s="4">
        <v>355516</v>
      </c>
      <c r="F49" s="5" t="s">
        <v>86</v>
      </c>
      <c r="G49" s="5" t="s">
        <v>87</v>
      </c>
      <c r="H49" s="38">
        <v>34700</v>
      </c>
      <c r="I49" s="6" t="s">
        <v>88</v>
      </c>
      <c r="J49" s="7" t="s">
        <v>27</v>
      </c>
      <c r="K49" s="8" t="s">
        <v>28</v>
      </c>
      <c r="L49" s="9">
        <v>46</v>
      </c>
      <c r="M49" s="10">
        <v>598</v>
      </c>
      <c r="N49" s="10">
        <v>1050</v>
      </c>
      <c r="O49" s="11">
        <f>M49*20/N49</f>
        <v>11.390476190476191</v>
      </c>
      <c r="P49" s="10">
        <v>598</v>
      </c>
      <c r="Q49" s="10">
        <v>1100</v>
      </c>
      <c r="R49" s="11">
        <f>P49*20/Q49</f>
        <v>10.872727272727273</v>
      </c>
      <c r="S49" s="10">
        <v>0</v>
      </c>
      <c r="T49" s="10">
        <v>0</v>
      </c>
      <c r="U49" s="11">
        <v>0</v>
      </c>
      <c r="V49" s="10">
        <v>71.459999999999994</v>
      </c>
      <c r="W49" s="10">
        <v>100</v>
      </c>
      <c r="X49" s="11">
        <v>28.59</v>
      </c>
      <c r="Y49" s="10" t="s">
        <v>29</v>
      </c>
      <c r="Z49" s="10" t="s">
        <v>29</v>
      </c>
      <c r="AA49" s="12">
        <v>0</v>
      </c>
      <c r="AB49" s="10">
        <v>2061</v>
      </c>
      <c r="AC49" s="10">
        <v>3000</v>
      </c>
      <c r="AD49" s="11">
        <f>AB49*5/AC49</f>
        <v>3.4350000000000001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100.28820346320347</v>
      </c>
      <c r="AO49" s="15" t="s">
        <v>89</v>
      </c>
      <c r="AP49" s="16" t="s">
        <v>90</v>
      </c>
    </row>
    <row r="50" spans="1:42" customFormat="1" ht="63" x14ac:dyDescent="0.25">
      <c r="A50" s="49">
        <v>41</v>
      </c>
      <c r="B50" s="49">
        <v>40</v>
      </c>
      <c r="C50" s="49">
        <v>48</v>
      </c>
      <c r="D50" s="3" t="s">
        <v>23</v>
      </c>
      <c r="E50" s="4">
        <v>355315</v>
      </c>
      <c r="F50" s="5" t="s">
        <v>257</v>
      </c>
      <c r="G50" s="5" t="s">
        <v>258</v>
      </c>
      <c r="H50" s="38">
        <v>34061</v>
      </c>
      <c r="I50" s="6" t="s">
        <v>259</v>
      </c>
      <c r="J50" s="7" t="s">
        <v>27</v>
      </c>
      <c r="K50" s="8" t="s">
        <v>28</v>
      </c>
      <c r="L50" s="9">
        <v>46</v>
      </c>
      <c r="M50" s="10">
        <v>697</v>
      </c>
      <c r="N50" s="10">
        <v>1050</v>
      </c>
      <c r="O50" s="11">
        <f>M50*20/N50</f>
        <v>13.276190476190477</v>
      </c>
      <c r="P50" s="10">
        <v>634</v>
      </c>
      <c r="Q50" s="10">
        <v>1100</v>
      </c>
      <c r="R50" s="11">
        <f>P50*20/Q50</f>
        <v>11.527272727272727</v>
      </c>
      <c r="S50" s="10">
        <v>276</v>
      </c>
      <c r="T50" s="10">
        <v>550</v>
      </c>
      <c r="U50" s="11">
        <f>S50*20/T50</f>
        <v>10.036363636363637</v>
      </c>
      <c r="V50" s="10" t="s">
        <v>29</v>
      </c>
      <c r="W50" s="10" t="s">
        <v>29</v>
      </c>
      <c r="X50" s="11">
        <v>0</v>
      </c>
      <c r="Y50" s="10">
        <v>77</v>
      </c>
      <c r="Z50" s="10">
        <v>100</v>
      </c>
      <c r="AA50" s="12">
        <f>Y50*20/Z50</f>
        <v>15.4</v>
      </c>
      <c r="AB50" s="10">
        <v>628</v>
      </c>
      <c r="AC50" s="10">
        <v>900</v>
      </c>
      <c r="AD50" s="11">
        <f>AB50*5/AC50</f>
        <v>3.4888888888888889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99.728715728715741</v>
      </c>
      <c r="AO50" s="15" t="s">
        <v>260</v>
      </c>
      <c r="AP50" s="16" t="s">
        <v>261</v>
      </c>
    </row>
    <row r="51" spans="1:42" customFormat="1" ht="47.25" x14ac:dyDescent="0.25">
      <c r="A51" s="49">
        <v>42</v>
      </c>
      <c r="B51" s="49">
        <v>41</v>
      </c>
      <c r="C51" s="49">
        <v>22</v>
      </c>
      <c r="D51" s="3" t="s">
        <v>23</v>
      </c>
      <c r="E51" s="4">
        <v>383123</v>
      </c>
      <c r="F51" s="5" t="s">
        <v>131</v>
      </c>
      <c r="G51" s="5" t="s">
        <v>132</v>
      </c>
      <c r="H51" s="38">
        <v>28977</v>
      </c>
      <c r="I51" s="6" t="s">
        <v>133</v>
      </c>
      <c r="J51" s="7" t="s">
        <v>27</v>
      </c>
      <c r="K51" s="8" t="s">
        <v>28</v>
      </c>
      <c r="L51" s="9">
        <v>59</v>
      </c>
      <c r="M51" s="10">
        <v>467</v>
      </c>
      <c r="N51" s="10">
        <v>850</v>
      </c>
      <c r="O51" s="11">
        <f>M51*20/N51</f>
        <v>10.988235294117647</v>
      </c>
      <c r="P51" s="10">
        <v>511</v>
      </c>
      <c r="Q51" s="10">
        <v>1100</v>
      </c>
      <c r="R51" s="11">
        <f>P51*20/Q51</f>
        <v>9.290909090909091</v>
      </c>
      <c r="S51" s="10">
        <v>506</v>
      </c>
      <c r="T51" s="10">
        <v>1400</v>
      </c>
      <c r="U51" s="11">
        <f>S51*20/T51</f>
        <v>7.2285714285714286</v>
      </c>
      <c r="V51" s="10" t="s">
        <v>29</v>
      </c>
      <c r="W51" s="10" t="s">
        <v>29</v>
      </c>
      <c r="X51" s="11">
        <v>0</v>
      </c>
      <c r="Y51" s="10">
        <v>631</v>
      </c>
      <c r="Z51" s="10">
        <v>1100</v>
      </c>
      <c r="AA51" s="12">
        <f>Y51*20/Z51</f>
        <v>11.472727272727273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97.980443086325437</v>
      </c>
      <c r="AO51" s="15" t="s">
        <v>134</v>
      </c>
      <c r="AP51" s="16" t="s">
        <v>135</v>
      </c>
    </row>
    <row r="52" spans="1:42" customFormat="1" ht="47.25" x14ac:dyDescent="0.25">
      <c r="A52" s="49">
        <v>43</v>
      </c>
      <c r="B52" s="49">
        <v>42</v>
      </c>
      <c r="C52" s="49">
        <v>67</v>
      </c>
      <c r="D52" s="3" t="s">
        <v>23</v>
      </c>
      <c r="E52" s="4">
        <v>355253</v>
      </c>
      <c r="F52" s="5" t="s">
        <v>38</v>
      </c>
      <c r="G52" s="5" t="s">
        <v>347</v>
      </c>
      <c r="H52" s="38">
        <v>36165</v>
      </c>
      <c r="I52" s="6" t="s">
        <v>348</v>
      </c>
      <c r="J52" s="7" t="s">
        <v>27</v>
      </c>
      <c r="K52" s="8" t="s">
        <v>28</v>
      </c>
      <c r="L52" s="9">
        <v>45</v>
      </c>
      <c r="M52" s="10">
        <v>826</v>
      </c>
      <c r="N52" s="10">
        <v>1100</v>
      </c>
      <c r="O52" s="11">
        <f>M52*20/N52</f>
        <v>15.018181818181818</v>
      </c>
      <c r="P52" s="10">
        <v>652</v>
      </c>
      <c r="Q52" s="10">
        <v>1100</v>
      </c>
      <c r="R52" s="11">
        <f>P52*20/Q52</f>
        <v>11.854545454545455</v>
      </c>
      <c r="S52" s="10" t="s">
        <v>29</v>
      </c>
      <c r="T52" s="10" t="s">
        <v>29</v>
      </c>
      <c r="U52" s="11">
        <v>0</v>
      </c>
      <c r="V52" s="10">
        <v>2713</v>
      </c>
      <c r="W52" s="10">
        <v>4200</v>
      </c>
      <c r="X52" s="11">
        <f>V52*40/W52</f>
        <v>25.838095238095239</v>
      </c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97.71082251082251</v>
      </c>
      <c r="AO52" s="15" t="s">
        <v>184</v>
      </c>
      <c r="AP52" s="16" t="s">
        <v>349</v>
      </c>
    </row>
    <row r="53" spans="1:42" customFormat="1" ht="78.75" x14ac:dyDescent="0.25">
      <c r="A53" s="49">
        <v>44</v>
      </c>
      <c r="B53" s="49">
        <v>43</v>
      </c>
      <c r="C53" s="49">
        <v>23</v>
      </c>
      <c r="D53" s="3" t="s">
        <v>23</v>
      </c>
      <c r="E53" s="4">
        <v>355229</v>
      </c>
      <c r="F53" s="5" t="s">
        <v>136</v>
      </c>
      <c r="G53" s="5" t="s">
        <v>137</v>
      </c>
      <c r="H53" s="38">
        <v>35134</v>
      </c>
      <c r="I53" s="6" t="s">
        <v>138</v>
      </c>
      <c r="J53" s="7" t="s">
        <v>27</v>
      </c>
      <c r="K53" s="8" t="s">
        <v>28</v>
      </c>
      <c r="L53" s="9">
        <v>44</v>
      </c>
      <c r="M53" s="10">
        <v>639</v>
      </c>
      <c r="N53" s="10">
        <v>1050</v>
      </c>
      <c r="O53" s="11">
        <f>M53*20/N53</f>
        <v>12.171428571428571</v>
      </c>
      <c r="P53" s="10">
        <v>653</v>
      </c>
      <c r="Q53" s="10">
        <v>1100</v>
      </c>
      <c r="R53" s="11">
        <f>P53*20/Q53</f>
        <v>11.872727272727273</v>
      </c>
      <c r="S53" s="10" t="s">
        <v>29</v>
      </c>
      <c r="T53" s="10" t="s">
        <v>29</v>
      </c>
      <c r="U53" s="11">
        <v>0</v>
      </c>
      <c r="V53" s="10">
        <v>3136</v>
      </c>
      <c r="W53" s="10">
        <v>4300</v>
      </c>
      <c r="X53" s="11">
        <f>V53*40/W53</f>
        <v>29.172093023255815</v>
      </c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97.21624886741165</v>
      </c>
      <c r="AO53" s="15" t="s">
        <v>139</v>
      </c>
      <c r="AP53" s="16" t="s">
        <v>140</v>
      </c>
    </row>
    <row r="54" spans="1:42" customFormat="1" ht="47.25" x14ac:dyDescent="0.25">
      <c r="A54" s="49">
        <v>45</v>
      </c>
      <c r="B54" s="49">
        <v>73</v>
      </c>
      <c r="C54" s="49">
        <v>73</v>
      </c>
      <c r="D54" s="3" t="s">
        <v>23</v>
      </c>
      <c r="E54" s="4">
        <v>355167</v>
      </c>
      <c r="F54" s="5" t="s">
        <v>373</v>
      </c>
      <c r="G54" s="5" t="s">
        <v>374</v>
      </c>
      <c r="H54" s="38">
        <v>29646</v>
      </c>
      <c r="I54" s="6" t="s">
        <v>375</v>
      </c>
      <c r="J54" s="7" t="s">
        <v>27</v>
      </c>
      <c r="K54" s="8" t="s">
        <v>28</v>
      </c>
      <c r="L54" s="9">
        <v>43</v>
      </c>
      <c r="M54" s="10">
        <v>526</v>
      </c>
      <c r="N54" s="10">
        <v>850</v>
      </c>
      <c r="O54" s="11">
        <f>M54*20/N54</f>
        <v>12.376470588235295</v>
      </c>
      <c r="P54" s="10">
        <v>456</v>
      </c>
      <c r="Q54" s="10">
        <v>1100</v>
      </c>
      <c r="R54" s="11">
        <f>P54*20/Q54</f>
        <v>8.290909090909091</v>
      </c>
      <c r="S54" s="10" t="s">
        <v>29</v>
      </c>
      <c r="T54" s="10" t="s">
        <v>29</v>
      </c>
      <c r="U54" s="11">
        <v>0</v>
      </c>
      <c r="V54" s="10">
        <v>3320</v>
      </c>
      <c r="W54" s="10">
        <v>4400</v>
      </c>
      <c r="X54" s="11">
        <v>29.28</v>
      </c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>
        <v>1607</v>
      </c>
      <c r="AI54" s="10">
        <v>2400</v>
      </c>
      <c r="AJ54" s="13">
        <f>AH54*5/AI54</f>
        <v>3.3479166666666669</v>
      </c>
      <c r="AK54" s="10" t="s">
        <v>29</v>
      </c>
      <c r="AL54" s="10" t="s">
        <v>29</v>
      </c>
      <c r="AM54" s="13">
        <v>0</v>
      </c>
      <c r="AN54" s="14">
        <f>L54+O54+R54+U54+X54+AA54+AD54+AG54+AJ54+AM54</f>
        <v>96.295296345811039</v>
      </c>
      <c r="AO54" s="15" t="s">
        <v>376</v>
      </c>
      <c r="AP54" s="16" t="s">
        <v>377</v>
      </c>
    </row>
    <row r="55" spans="1:42" customFormat="1" ht="60" x14ac:dyDescent="0.25">
      <c r="A55" s="49">
        <v>46</v>
      </c>
      <c r="B55" s="49">
        <v>44</v>
      </c>
      <c r="C55" s="49">
        <v>25</v>
      </c>
      <c r="D55" s="3" t="s">
        <v>23</v>
      </c>
      <c r="E55" s="4">
        <v>356787</v>
      </c>
      <c r="F55" s="5" t="s">
        <v>146</v>
      </c>
      <c r="G55" s="5" t="s">
        <v>147</v>
      </c>
      <c r="H55" s="38">
        <v>32613</v>
      </c>
      <c r="I55" s="6" t="s">
        <v>148</v>
      </c>
      <c r="J55" s="7" t="s">
        <v>27</v>
      </c>
      <c r="K55" s="8" t="s">
        <v>28</v>
      </c>
      <c r="L55" s="9">
        <v>42</v>
      </c>
      <c r="M55" s="10">
        <v>796</v>
      </c>
      <c r="N55" s="10">
        <v>1050</v>
      </c>
      <c r="O55" s="11">
        <f>M55*20/N55</f>
        <v>15.161904761904761</v>
      </c>
      <c r="P55" s="10">
        <v>746</v>
      </c>
      <c r="Q55" s="10">
        <v>1100</v>
      </c>
      <c r="R55" s="11">
        <f>P55*20/Q55</f>
        <v>13.563636363636364</v>
      </c>
      <c r="S55" s="10" t="s">
        <v>29</v>
      </c>
      <c r="T55" s="10" t="s">
        <v>29</v>
      </c>
      <c r="U55" s="11">
        <v>0</v>
      </c>
      <c r="V55" s="10">
        <v>3150</v>
      </c>
      <c r="W55" s="10">
        <v>5200</v>
      </c>
      <c r="X55" s="11">
        <f>V55*40/W55</f>
        <v>24.23076923076923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94.956310356310354</v>
      </c>
      <c r="AO55" s="15" t="s">
        <v>149</v>
      </c>
      <c r="AP55" s="16" t="s">
        <v>150</v>
      </c>
    </row>
    <row r="56" spans="1:42" customFormat="1" ht="47.25" x14ac:dyDescent="0.25">
      <c r="A56" s="49">
        <v>47</v>
      </c>
      <c r="B56" s="49">
        <v>45</v>
      </c>
      <c r="C56" s="49">
        <v>30</v>
      </c>
      <c r="D56" s="3" t="s">
        <v>23</v>
      </c>
      <c r="E56" s="4">
        <v>355960</v>
      </c>
      <c r="F56" s="5" t="s">
        <v>171</v>
      </c>
      <c r="G56" s="5" t="s">
        <v>172</v>
      </c>
      <c r="H56" s="38">
        <v>32513</v>
      </c>
      <c r="I56" s="6" t="s">
        <v>173</v>
      </c>
      <c r="J56" s="7" t="s">
        <v>27</v>
      </c>
      <c r="K56" s="8" t="s">
        <v>28</v>
      </c>
      <c r="L56" s="9">
        <v>44</v>
      </c>
      <c r="M56" s="10">
        <v>703</v>
      </c>
      <c r="N56" s="10">
        <v>1050</v>
      </c>
      <c r="O56" s="11">
        <f>M56*20/N56</f>
        <v>13.390476190476191</v>
      </c>
      <c r="P56" s="10">
        <v>628</v>
      </c>
      <c r="Q56" s="10">
        <v>1100</v>
      </c>
      <c r="R56" s="11">
        <f>P56*20/Q56</f>
        <v>11.418181818181818</v>
      </c>
      <c r="S56" s="10">
        <v>319</v>
      </c>
      <c r="T56" s="10">
        <v>550</v>
      </c>
      <c r="U56" s="11">
        <f>S56*20/T56</f>
        <v>11.6</v>
      </c>
      <c r="V56" s="10" t="s">
        <v>29</v>
      </c>
      <c r="W56" s="10" t="s">
        <v>29</v>
      </c>
      <c r="X56" s="11">
        <v>0</v>
      </c>
      <c r="Y56" s="10">
        <v>552</v>
      </c>
      <c r="Z56" s="10">
        <v>1100</v>
      </c>
      <c r="AA56" s="12">
        <f>Y56*20/Z56</f>
        <v>10.036363636363637</v>
      </c>
      <c r="AB56" s="10">
        <v>623</v>
      </c>
      <c r="AC56" s="10">
        <v>1000</v>
      </c>
      <c r="AD56" s="11">
        <f>AB56*5/AC56</f>
        <v>3.1150000000000002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93.560021645021635</v>
      </c>
      <c r="AO56" s="15" t="s">
        <v>174</v>
      </c>
      <c r="AP56" s="16" t="s">
        <v>175</v>
      </c>
    </row>
    <row r="57" spans="1:42" customFormat="1" ht="47.25" x14ac:dyDescent="0.25">
      <c r="A57" s="49">
        <v>48</v>
      </c>
      <c r="B57" s="49">
        <v>46</v>
      </c>
      <c r="C57" s="49">
        <v>31</v>
      </c>
      <c r="D57" s="3" t="s">
        <v>23</v>
      </c>
      <c r="E57" s="4">
        <v>356504</v>
      </c>
      <c r="F57" s="5" t="s">
        <v>176</v>
      </c>
      <c r="G57" s="5" t="s">
        <v>177</v>
      </c>
      <c r="H57" s="38">
        <v>31568</v>
      </c>
      <c r="I57" s="6" t="s">
        <v>178</v>
      </c>
      <c r="J57" s="7" t="s">
        <v>27</v>
      </c>
      <c r="K57" s="8" t="s">
        <v>28</v>
      </c>
      <c r="L57" s="9">
        <v>42</v>
      </c>
      <c r="M57" s="10">
        <v>454</v>
      </c>
      <c r="N57" s="10">
        <v>850</v>
      </c>
      <c r="O57" s="11">
        <f>M57*20/N57</f>
        <v>10.68235294117647</v>
      </c>
      <c r="P57" s="10">
        <v>602</v>
      </c>
      <c r="Q57" s="10">
        <v>1100</v>
      </c>
      <c r="R57" s="11">
        <f>P57*20/Q57</f>
        <v>10.945454545454545</v>
      </c>
      <c r="S57" s="10">
        <v>309</v>
      </c>
      <c r="T57" s="10">
        <v>550</v>
      </c>
      <c r="U57" s="11">
        <f>S57*20/T57</f>
        <v>11.236363636363636</v>
      </c>
      <c r="V57" s="10" t="s">
        <v>29</v>
      </c>
      <c r="W57" s="10" t="s">
        <v>29</v>
      </c>
      <c r="X57" s="11">
        <v>0</v>
      </c>
      <c r="Y57" s="10">
        <v>1483</v>
      </c>
      <c r="Z57" s="10">
        <v>2000</v>
      </c>
      <c r="AA57" s="12">
        <f>Y57*20/Z57</f>
        <v>14.83</v>
      </c>
      <c r="AB57" s="10">
        <v>627</v>
      </c>
      <c r="AC57" s="10">
        <v>900</v>
      </c>
      <c r="AD57" s="11">
        <f>AB57*5/AC57</f>
        <v>3.4833333333333334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14">
        <f>L57+O57+R57+U57+X57+AA57+AD57+AG57+AJ57+AM57</f>
        <v>93.177504456327981</v>
      </c>
      <c r="AO57" s="62" t="s">
        <v>179</v>
      </c>
      <c r="AP57" s="16" t="s">
        <v>180</v>
      </c>
    </row>
    <row r="58" spans="1:42" customFormat="1" ht="47.25" x14ac:dyDescent="0.25">
      <c r="A58" s="49">
        <v>49</v>
      </c>
      <c r="B58" s="49">
        <v>47</v>
      </c>
      <c r="C58" s="49">
        <v>32</v>
      </c>
      <c r="D58" s="3" t="s">
        <v>23</v>
      </c>
      <c r="E58" s="4">
        <v>356497</v>
      </c>
      <c r="F58" s="5" t="s">
        <v>181</v>
      </c>
      <c r="G58" s="5" t="s">
        <v>182</v>
      </c>
      <c r="H58" s="38">
        <v>36196</v>
      </c>
      <c r="I58" s="6" t="s">
        <v>183</v>
      </c>
      <c r="J58" s="7" t="s">
        <v>27</v>
      </c>
      <c r="K58" s="8" t="s">
        <v>28</v>
      </c>
      <c r="L58" s="9">
        <v>42</v>
      </c>
      <c r="M58" s="10">
        <v>784</v>
      </c>
      <c r="N58" s="10">
        <v>1100</v>
      </c>
      <c r="O58" s="11">
        <f>M58*20/N58</f>
        <v>14.254545454545454</v>
      </c>
      <c r="P58" s="10">
        <v>699</v>
      </c>
      <c r="Q58" s="10">
        <v>1100</v>
      </c>
      <c r="R58" s="11">
        <f>P58*20/Q58</f>
        <v>12.709090909090909</v>
      </c>
      <c r="S58" s="10">
        <v>273</v>
      </c>
      <c r="T58" s="10">
        <v>550</v>
      </c>
      <c r="U58" s="11">
        <f>S58*20/T58</f>
        <v>9.9272727272727277</v>
      </c>
      <c r="V58" s="10" t="s">
        <v>29</v>
      </c>
      <c r="W58" s="10" t="s">
        <v>29</v>
      </c>
      <c r="X58" s="11">
        <v>0</v>
      </c>
      <c r="Y58" s="10">
        <v>1662</v>
      </c>
      <c r="Z58" s="10">
        <v>2400</v>
      </c>
      <c r="AA58" s="12">
        <f>Y58*20/Z58</f>
        <v>13.85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14">
        <f>L58+O58+R58+U58+X58+AA58+AD58+AG58+AJ58+AM58</f>
        <v>92.740909090909071</v>
      </c>
      <c r="AO58" s="15" t="s">
        <v>184</v>
      </c>
      <c r="AP58" s="16" t="s">
        <v>185</v>
      </c>
    </row>
    <row r="59" spans="1:42" customFormat="1" ht="78.75" x14ac:dyDescent="0.25">
      <c r="A59" s="49">
        <v>50</v>
      </c>
      <c r="B59" s="49">
        <v>48</v>
      </c>
      <c r="C59" s="49">
        <v>33</v>
      </c>
      <c r="D59" s="3" t="s">
        <v>23</v>
      </c>
      <c r="E59" s="4">
        <v>356532</v>
      </c>
      <c r="F59" s="5" t="s">
        <v>186</v>
      </c>
      <c r="G59" s="5" t="s">
        <v>187</v>
      </c>
      <c r="H59" s="38">
        <v>33315</v>
      </c>
      <c r="I59" s="6" t="s">
        <v>188</v>
      </c>
      <c r="J59" s="7" t="s">
        <v>27</v>
      </c>
      <c r="K59" s="8" t="s">
        <v>28</v>
      </c>
      <c r="L59" s="9">
        <v>58</v>
      </c>
      <c r="M59" s="10">
        <v>389</v>
      </c>
      <c r="N59" s="10">
        <v>900</v>
      </c>
      <c r="O59" s="11">
        <f>M59*20/N59</f>
        <v>8.6444444444444439</v>
      </c>
      <c r="P59" s="10">
        <v>470</v>
      </c>
      <c r="Q59" s="10">
        <v>1100</v>
      </c>
      <c r="R59" s="11">
        <f>P59*20/Q59</f>
        <v>8.545454545454545</v>
      </c>
      <c r="S59" s="10">
        <v>208</v>
      </c>
      <c r="T59" s="10">
        <v>550</v>
      </c>
      <c r="U59" s="11">
        <f>S59*20/T59</f>
        <v>7.5636363636363635</v>
      </c>
      <c r="V59" s="10" t="s">
        <v>29</v>
      </c>
      <c r="W59" s="10" t="s">
        <v>29</v>
      </c>
      <c r="X59" s="11">
        <v>0</v>
      </c>
      <c r="Y59" s="10">
        <v>519</v>
      </c>
      <c r="Z59" s="10">
        <v>1100</v>
      </c>
      <c r="AA59" s="12">
        <f>Y59*20/Z59</f>
        <v>9.4363636363636356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14">
        <f>L59+O59+R59+U59+X59+AA59+AD59+AG59+AJ59+AM59</f>
        <v>92.189898989898992</v>
      </c>
      <c r="AO59" s="15" t="s">
        <v>189</v>
      </c>
      <c r="AP59" s="16" t="s">
        <v>190</v>
      </c>
    </row>
    <row r="60" spans="1:42" customFormat="1" ht="78.75" x14ac:dyDescent="0.25">
      <c r="A60" s="49">
        <v>51</v>
      </c>
      <c r="B60" s="49">
        <v>49</v>
      </c>
      <c r="C60" s="49">
        <v>35</v>
      </c>
      <c r="D60" s="3" t="s">
        <v>23</v>
      </c>
      <c r="E60" s="4">
        <v>356800</v>
      </c>
      <c r="F60" s="5" t="s">
        <v>196</v>
      </c>
      <c r="G60" s="5" t="s">
        <v>197</v>
      </c>
      <c r="H60" s="38">
        <v>35925</v>
      </c>
      <c r="I60" s="6" t="s">
        <v>198</v>
      </c>
      <c r="J60" s="7" t="s">
        <v>27</v>
      </c>
      <c r="K60" s="8" t="s">
        <v>28</v>
      </c>
      <c r="L60" s="9">
        <v>41</v>
      </c>
      <c r="M60" s="10">
        <v>609</v>
      </c>
      <c r="N60" s="10">
        <v>1100</v>
      </c>
      <c r="O60" s="11">
        <f>M60*20/N60</f>
        <v>11.072727272727272</v>
      </c>
      <c r="P60" s="10">
        <v>589</v>
      </c>
      <c r="Q60" s="10">
        <v>1100</v>
      </c>
      <c r="R60" s="11">
        <f>P60*20/Q60</f>
        <v>10.709090909090909</v>
      </c>
      <c r="S60" s="10" t="s">
        <v>29</v>
      </c>
      <c r="T60" s="10" t="s">
        <v>29</v>
      </c>
      <c r="U60" s="11">
        <v>0</v>
      </c>
      <c r="V60" s="10">
        <v>3059</v>
      </c>
      <c r="W60" s="10">
        <v>4200</v>
      </c>
      <c r="X60" s="11">
        <f>V60*40/W60</f>
        <v>29.133333333333333</v>
      </c>
      <c r="Y60" s="10" t="s">
        <v>29</v>
      </c>
      <c r="Z60" s="10" t="s">
        <v>29</v>
      </c>
      <c r="AA60" s="12">
        <v>0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14">
        <f>L60+O60+R60+U60+X60+AA60+AD60+AG60+AJ60+AM60</f>
        <v>91.915151515151507</v>
      </c>
      <c r="AO60" s="15" t="s">
        <v>199</v>
      </c>
      <c r="AP60" s="16" t="s">
        <v>200</v>
      </c>
    </row>
    <row r="61" spans="1:42" customFormat="1" ht="63" x14ac:dyDescent="0.25">
      <c r="A61" s="49">
        <v>52</v>
      </c>
      <c r="B61" s="49">
        <v>50</v>
      </c>
      <c r="C61" s="49">
        <v>38</v>
      </c>
      <c r="D61" s="3" t="s">
        <v>23</v>
      </c>
      <c r="E61" s="4">
        <v>356665</v>
      </c>
      <c r="F61" s="5" t="s">
        <v>211</v>
      </c>
      <c r="G61" s="5" t="s">
        <v>212</v>
      </c>
      <c r="H61" s="38">
        <v>32905</v>
      </c>
      <c r="I61" s="6" t="s">
        <v>213</v>
      </c>
      <c r="J61" s="7" t="s">
        <v>27</v>
      </c>
      <c r="K61" s="8" t="s">
        <v>28</v>
      </c>
      <c r="L61" s="9">
        <v>41</v>
      </c>
      <c r="M61" s="10">
        <v>509</v>
      </c>
      <c r="N61" s="10">
        <v>1050</v>
      </c>
      <c r="O61" s="11">
        <f>M61*20/N61</f>
        <v>9.6952380952380945</v>
      </c>
      <c r="P61" s="10">
        <v>618</v>
      </c>
      <c r="Q61" s="10">
        <v>1100</v>
      </c>
      <c r="R61" s="11">
        <f>P61*20/Q61</f>
        <v>11.236363636363636</v>
      </c>
      <c r="S61" s="10">
        <v>298</v>
      </c>
      <c r="T61" s="10">
        <v>550</v>
      </c>
      <c r="U61" s="11">
        <f>S61*20/T61</f>
        <v>10.836363636363636</v>
      </c>
      <c r="V61" s="10" t="s">
        <v>29</v>
      </c>
      <c r="W61" s="10" t="s">
        <v>29</v>
      </c>
      <c r="X61" s="11">
        <v>0</v>
      </c>
      <c r="Y61" s="10">
        <v>1521</v>
      </c>
      <c r="Z61" s="10">
        <v>2200</v>
      </c>
      <c r="AA61" s="12">
        <f>Y61*20/Z61</f>
        <v>13.827272727272728</v>
      </c>
      <c r="AB61" s="10">
        <v>608</v>
      </c>
      <c r="AC61" s="10">
        <v>900</v>
      </c>
      <c r="AD61" s="11">
        <f>AB61*5/AC61</f>
        <v>3.3777777777777778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14">
        <f>L61+O61+R61+U61+X61+AA61+AD61+AG61+AJ61+AM61</f>
        <v>89.973015873015868</v>
      </c>
      <c r="AO61" s="15" t="s">
        <v>84</v>
      </c>
      <c r="AP61" s="16" t="s">
        <v>214</v>
      </c>
    </row>
    <row r="62" spans="1:42" customFormat="1" ht="47.25" x14ac:dyDescent="0.25">
      <c r="A62" s="49">
        <v>53</v>
      </c>
      <c r="B62" s="49">
        <v>51</v>
      </c>
      <c r="C62" s="49">
        <v>39</v>
      </c>
      <c r="D62" s="3" t="s">
        <v>23</v>
      </c>
      <c r="E62" s="4">
        <v>355232</v>
      </c>
      <c r="F62" s="5" t="s">
        <v>215</v>
      </c>
      <c r="G62" s="5" t="s">
        <v>216</v>
      </c>
      <c r="H62" s="38">
        <v>34500</v>
      </c>
      <c r="I62" s="6" t="s">
        <v>217</v>
      </c>
      <c r="J62" s="7" t="s">
        <v>27</v>
      </c>
      <c r="K62" s="8" t="s">
        <v>28</v>
      </c>
      <c r="L62" s="9">
        <v>50</v>
      </c>
      <c r="M62" s="10">
        <v>812</v>
      </c>
      <c r="N62" s="10">
        <v>1100</v>
      </c>
      <c r="O62" s="11">
        <f>M62*20/N62</f>
        <v>14.763636363636364</v>
      </c>
      <c r="P62" s="10">
        <v>614</v>
      </c>
      <c r="Q62" s="10">
        <v>1100</v>
      </c>
      <c r="R62" s="11">
        <f>P62*20/Q62</f>
        <v>11.163636363636364</v>
      </c>
      <c r="S62" s="10">
        <v>768</v>
      </c>
      <c r="T62" s="10">
        <v>1100</v>
      </c>
      <c r="U62" s="11">
        <f>S62*20/T62</f>
        <v>13.963636363636363</v>
      </c>
      <c r="V62" s="10" t="s">
        <v>29</v>
      </c>
      <c r="W62" s="10" t="s">
        <v>29</v>
      </c>
      <c r="X62" s="11">
        <v>0</v>
      </c>
      <c r="Y62" s="10" t="s">
        <v>29</v>
      </c>
      <c r="Z62" s="10" t="s">
        <v>29</v>
      </c>
      <c r="AA62" s="12">
        <v>0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14">
        <f>L62+O62+R62+U62+X62+AA62+AD62+AG62+AJ62+AM62</f>
        <v>89.890909090909105</v>
      </c>
      <c r="AO62" s="15" t="s">
        <v>218</v>
      </c>
      <c r="AP62" s="16" t="s">
        <v>219</v>
      </c>
    </row>
    <row r="63" spans="1:42" customFormat="1" ht="47.25" x14ac:dyDescent="0.25">
      <c r="A63" s="49">
        <v>54</v>
      </c>
      <c r="B63" s="49">
        <v>52</v>
      </c>
      <c r="C63" s="49">
        <v>40</v>
      </c>
      <c r="D63" s="3" t="s">
        <v>23</v>
      </c>
      <c r="E63" s="4">
        <v>356645</v>
      </c>
      <c r="F63" s="5" t="s">
        <v>220</v>
      </c>
      <c r="G63" s="5" t="s">
        <v>221</v>
      </c>
      <c r="H63" s="38">
        <v>34375</v>
      </c>
      <c r="I63" s="6" t="s">
        <v>222</v>
      </c>
      <c r="J63" s="7" t="s">
        <v>27</v>
      </c>
      <c r="K63" s="8" t="s">
        <v>28</v>
      </c>
      <c r="L63" s="9">
        <v>43</v>
      </c>
      <c r="M63" s="10">
        <v>667</v>
      </c>
      <c r="N63" s="10">
        <v>1050</v>
      </c>
      <c r="O63" s="11">
        <f>M63*20/N63</f>
        <v>12.704761904761904</v>
      </c>
      <c r="P63" s="10">
        <v>535</v>
      </c>
      <c r="Q63" s="10">
        <v>1100</v>
      </c>
      <c r="R63" s="11">
        <f>P63*20/Q63</f>
        <v>9.7272727272727266</v>
      </c>
      <c r="S63" s="10">
        <v>291</v>
      </c>
      <c r="T63" s="10">
        <v>550</v>
      </c>
      <c r="U63" s="11">
        <f>S63*20/T63</f>
        <v>10.581818181818182</v>
      </c>
      <c r="V63" s="10" t="s">
        <v>29</v>
      </c>
      <c r="W63" s="10" t="s">
        <v>29</v>
      </c>
      <c r="X63" s="11">
        <v>0</v>
      </c>
      <c r="Y63" s="10">
        <v>748</v>
      </c>
      <c r="Z63" s="10">
        <v>1100</v>
      </c>
      <c r="AA63" s="12">
        <f>Y63*20/Z63</f>
        <v>13.6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14">
        <f>L63+O63+R63+U63+X63+AA63+AD63+AG63+AJ63+AM63</f>
        <v>89.613852813852802</v>
      </c>
      <c r="AO63" s="15" t="s">
        <v>223</v>
      </c>
      <c r="AP63" s="16" t="s">
        <v>224</v>
      </c>
    </row>
    <row r="64" spans="1:42" customFormat="1" ht="47.25" x14ac:dyDescent="0.25">
      <c r="A64" s="49">
        <v>55</v>
      </c>
      <c r="B64" s="49">
        <v>53</v>
      </c>
      <c r="C64" s="49">
        <v>41</v>
      </c>
      <c r="D64" s="3" t="s">
        <v>23</v>
      </c>
      <c r="E64" s="4">
        <v>356290</v>
      </c>
      <c r="F64" s="5" t="s">
        <v>225</v>
      </c>
      <c r="G64" s="5" t="s">
        <v>226</v>
      </c>
      <c r="H64" s="38">
        <v>32883</v>
      </c>
      <c r="I64" s="6" t="s">
        <v>227</v>
      </c>
      <c r="J64" s="7" t="s">
        <v>27</v>
      </c>
      <c r="K64" s="8" t="s">
        <v>28</v>
      </c>
      <c r="L64" s="9">
        <v>53</v>
      </c>
      <c r="M64" s="10">
        <v>576</v>
      </c>
      <c r="N64" s="10">
        <v>850</v>
      </c>
      <c r="O64" s="11">
        <f>M64*20/N64</f>
        <v>13.552941176470588</v>
      </c>
      <c r="P64" s="10">
        <v>706</v>
      </c>
      <c r="Q64" s="10">
        <v>1100</v>
      </c>
      <c r="R64" s="11">
        <f>P64*20/Q64</f>
        <v>12.836363636363636</v>
      </c>
      <c r="S64" s="10">
        <v>274</v>
      </c>
      <c r="T64" s="10">
        <v>550</v>
      </c>
      <c r="U64" s="11">
        <f>S64*20/T64</f>
        <v>9.963636363636363</v>
      </c>
      <c r="V64" s="10" t="s">
        <v>29</v>
      </c>
      <c r="W64" s="10" t="s">
        <v>29</v>
      </c>
      <c r="X64" s="11">
        <v>0</v>
      </c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14">
        <f>L64+O64+R64+U64+X64+AA64+AD64+AG64+AJ64+AM64</f>
        <v>89.35294117647058</v>
      </c>
      <c r="AO64" s="15" t="s">
        <v>228</v>
      </c>
      <c r="AP64" s="16" t="s">
        <v>229</v>
      </c>
    </row>
    <row r="65" spans="1:42" customFormat="1" ht="60" x14ac:dyDescent="0.25">
      <c r="A65" s="49">
        <v>56</v>
      </c>
      <c r="B65" s="49">
        <v>54</v>
      </c>
      <c r="C65" s="49">
        <v>42</v>
      </c>
      <c r="D65" s="3" t="s">
        <v>23</v>
      </c>
      <c r="E65" s="4">
        <v>355014</v>
      </c>
      <c r="F65" s="5" t="s">
        <v>230</v>
      </c>
      <c r="G65" s="5" t="s">
        <v>231</v>
      </c>
      <c r="H65" s="38">
        <v>32234</v>
      </c>
      <c r="I65" s="6" t="s">
        <v>232</v>
      </c>
      <c r="J65" s="7" t="s">
        <v>27</v>
      </c>
      <c r="K65" s="8" t="s">
        <v>28</v>
      </c>
      <c r="L65" s="9">
        <v>40</v>
      </c>
      <c r="M65" s="10">
        <v>586</v>
      </c>
      <c r="N65" s="10">
        <v>1050</v>
      </c>
      <c r="O65" s="11">
        <f>M65*20/N65</f>
        <v>11.161904761904761</v>
      </c>
      <c r="P65" s="10">
        <v>491</v>
      </c>
      <c r="Q65" s="10">
        <v>1100</v>
      </c>
      <c r="R65" s="11">
        <f>P65*20/Q65</f>
        <v>8.9272727272727277</v>
      </c>
      <c r="S65" s="10">
        <v>260</v>
      </c>
      <c r="T65" s="10">
        <v>550</v>
      </c>
      <c r="U65" s="11">
        <f>S65*20/T65</f>
        <v>9.454545454545455</v>
      </c>
      <c r="V65" s="10" t="s">
        <v>29</v>
      </c>
      <c r="W65" s="10" t="s">
        <v>29</v>
      </c>
      <c r="X65" s="11">
        <v>0</v>
      </c>
      <c r="Y65" s="10">
        <v>1261</v>
      </c>
      <c r="Z65" s="10">
        <v>2000</v>
      </c>
      <c r="AA65" s="12">
        <f>Y65*20/Z65</f>
        <v>12.61</v>
      </c>
      <c r="AB65" s="10">
        <v>615</v>
      </c>
      <c r="AC65" s="10">
        <v>900</v>
      </c>
      <c r="AD65" s="11">
        <f>AB65*5/AC65</f>
        <v>3.4166666666666665</v>
      </c>
      <c r="AE65" s="10">
        <v>820</v>
      </c>
      <c r="AF65" s="10">
        <v>1200</v>
      </c>
      <c r="AG65" s="13">
        <f>AE65*5/AF65</f>
        <v>3.4166666666666665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14">
        <f>L65+O65+R65+U65+X65+AA65+AD65+AG65+AJ65+AM65</f>
        <v>88.987056277056297</v>
      </c>
      <c r="AO65" s="15" t="s">
        <v>30</v>
      </c>
      <c r="AP65" s="16" t="s">
        <v>233</v>
      </c>
    </row>
    <row r="66" spans="1:42" customFormat="1" ht="78.75" x14ac:dyDescent="0.25">
      <c r="A66" s="49">
        <v>57</v>
      </c>
      <c r="B66" s="49">
        <v>55</v>
      </c>
      <c r="C66" s="49">
        <v>64</v>
      </c>
      <c r="D66" s="3" t="s">
        <v>23</v>
      </c>
      <c r="E66" s="4">
        <v>356804</v>
      </c>
      <c r="F66" s="5" t="s">
        <v>333</v>
      </c>
      <c r="G66" s="5" t="s">
        <v>334</v>
      </c>
      <c r="H66" s="38">
        <v>34119</v>
      </c>
      <c r="I66" s="6" t="s">
        <v>335</v>
      </c>
      <c r="J66" s="7" t="s">
        <v>27</v>
      </c>
      <c r="K66" s="8" t="s">
        <v>28</v>
      </c>
      <c r="L66" s="9">
        <v>42</v>
      </c>
      <c r="M66" s="10">
        <v>608</v>
      </c>
      <c r="N66" s="10">
        <v>1050</v>
      </c>
      <c r="O66" s="11">
        <f>M66*20/N66</f>
        <v>11.580952380952381</v>
      </c>
      <c r="P66" s="10">
        <v>598</v>
      </c>
      <c r="Q66" s="10">
        <v>1100</v>
      </c>
      <c r="R66" s="11">
        <f>P66*20/Q66</f>
        <v>10.872727272727273</v>
      </c>
      <c r="S66" s="10">
        <v>279</v>
      </c>
      <c r="T66" s="10">
        <v>550</v>
      </c>
      <c r="U66" s="11">
        <f>S66*20/T66</f>
        <v>10.145454545454545</v>
      </c>
      <c r="V66" s="10">
        <v>0</v>
      </c>
      <c r="W66" s="10">
        <v>0</v>
      </c>
      <c r="X66" s="11">
        <v>0</v>
      </c>
      <c r="Y66" s="10">
        <v>1549</v>
      </c>
      <c r="Z66" s="10">
        <v>2400</v>
      </c>
      <c r="AA66" s="12">
        <f>Y66*20/Z66</f>
        <v>12.908333333333333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14">
        <f>L66+O66+R66+U66+X66+AA66+AD66+AG66+AJ66+AM66</f>
        <v>87.50746753246753</v>
      </c>
      <c r="AO66" s="15" t="s">
        <v>336</v>
      </c>
      <c r="AP66" s="16" t="s">
        <v>337</v>
      </c>
    </row>
    <row r="67" spans="1:42" customFormat="1" ht="47.25" x14ac:dyDescent="0.25">
      <c r="A67" s="49">
        <v>58</v>
      </c>
      <c r="B67" s="49">
        <v>56</v>
      </c>
      <c r="C67" s="49">
        <v>45</v>
      </c>
      <c r="D67" s="3" t="s">
        <v>23</v>
      </c>
      <c r="E67" s="4">
        <v>356277</v>
      </c>
      <c r="F67" s="5" t="s">
        <v>243</v>
      </c>
      <c r="G67" s="5" t="s">
        <v>244</v>
      </c>
      <c r="H67" s="38">
        <v>35541</v>
      </c>
      <c r="I67" s="6" t="s">
        <v>245</v>
      </c>
      <c r="J67" s="7" t="s">
        <v>27</v>
      </c>
      <c r="K67" s="8" t="s">
        <v>28</v>
      </c>
      <c r="L67" s="9">
        <v>45</v>
      </c>
      <c r="M67" s="10">
        <v>775</v>
      </c>
      <c r="N67" s="10">
        <v>1050</v>
      </c>
      <c r="O67" s="11">
        <f>M67*20/N67</f>
        <v>14.761904761904763</v>
      </c>
      <c r="P67" s="10">
        <v>729</v>
      </c>
      <c r="Q67" s="10">
        <v>1100</v>
      </c>
      <c r="R67" s="11">
        <f>P67*20/Q67</f>
        <v>13.254545454545454</v>
      </c>
      <c r="S67" s="10">
        <v>719</v>
      </c>
      <c r="T67" s="10">
        <v>1100</v>
      </c>
      <c r="U67" s="11">
        <f>S67*20/T67</f>
        <v>13.072727272727272</v>
      </c>
      <c r="V67" s="10" t="s">
        <v>29</v>
      </c>
      <c r="W67" s="10" t="s">
        <v>29</v>
      </c>
      <c r="X67" s="11">
        <v>0</v>
      </c>
      <c r="Y67" s="10">
        <v>2.62</v>
      </c>
      <c r="Z67" s="10">
        <v>4</v>
      </c>
      <c r="AA67" s="12"/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14">
        <f>L67+O67+R67+U67+X67+AA67+AD67+AG67+AJ67+AM67</f>
        <v>86.089177489177487</v>
      </c>
      <c r="AO67" s="15" t="s">
        <v>246</v>
      </c>
      <c r="AP67" s="16" t="s">
        <v>247</v>
      </c>
    </row>
    <row r="68" spans="1:42" customFormat="1" ht="63" x14ac:dyDescent="0.25">
      <c r="A68" s="49">
        <v>59</v>
      </c>
      <c r="B68" s="49">
        <v>57</v>
      </c>
      <c r="C68" s="49">
        <v>26</v>
      </c>
      <c r="D68" s="3" t="s">
        <v>23</v>
      </c>
      <c r="E68" s="4">
        <v>355997</v>
      </c>
      <c r="F68" s="5" t="s">
        <v>151</v>
      </c>
      <c r="G68" s="5" t="s">
        <v>152</v>
      </c>
      <c r="H68" s="38">
        <v>33330</v>
      </c>
      <c r="I68" s="6" t="s">
        <v>153</v>
      </c>
      <c r="J68" s="7" t="s">
        <v>27</v>
      </c>
      <c r="K68" s="8" t="s">
        <v>28</v>
      </c>
      <c r="L68" s="9">
        <v>41</v>
      </c>
      <c r="M68" s="10">
        <v>609</v>
      </c>
      <c r="N68" s="10">
        <v>900</v>
      </c>
      <c r="O68" s="11">
        <f>M68*20/N68</f>
        <v>13.533333333333333</v>
      </c>
      <c r="P68" s="10">
        <v>2153</v>
      </c>
      <c r="Q68" s="10">
        <v>3550</v>
      </c>
      <c r="R68" s="11">
        <f>P68*20/Q68</f>
        <v>12.129577464788733</v>
      </c>
      <c r="S68" s="10">
        <v>251</v>
      </c>
      <c r="T68" s="10">
        <v>550</v>
      </c>
      <c r="U68" s="11">
        <f>S68*20/T68</f>
        <v>9.127272727272727</v>
      </c>
      <c r="V68" s="10">
        <v>0</v>
      </c>
      <c r="W68" s="10">
        <v>0</v>
      </c>
      <c r="X68" s="11">
        <v>0</v>
      </c>
      <c r="Y68" s="10">
        <v>542</v>
      </c>
      <c r="Z68" s="10">
        <v>1100</v>
      </c>
      <c r="AA68" s="12">
        <f>Y68*20/Z68</f>
        <v>9.8545454545454554</v>
      </c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14">
        <f>L68+O68+R68+U68+X68+AA68+AD68+AG68+AJ68+AM68</f>
        <v>85.644728979940254</v>
      </c>
      <c r="AO68" s="15" t="s">
        <v>154</v>
      </c>
      <c r="AP68" s="16" t="s">
        <v>155</v>
      </c>
    </row>
    <row r="69" spans="1:42" customFormat="1" ht="47.25" x14ac:dyDescent="0.25">
      <c r="A69" s="49">
        <v>60</v>
      </c>
      <c r="B69" s="49">
        <v>58</v>
      </c>
      <c r="C69" s="49">
        <v>46</v>
      </c>
      <c r="D69" s="3" t="s">
        <v>23</v>
      </c>
      <c r="E69" s="4">
        <v>356227</v>
      </c>
      <c r="F69" s="5" t="s">
        <v>231</v>
      </c>
      <c r="G69" s="5" t="s">
        <v>248</v>
      </c>
      <c r="H69" s="38">
        <v>36595</v>
      </c>
      <c r="I69" s="6" t="s">
        <v>249</v>
      </c>
      <c r="J69" s="7" t="s">
        <v>27</v>
      </c>
      <c r="K69" s="8" t="s">
        <v>28</v>
      </c>
      <c r="L69" s="9">
        <v>46</v>
      </c>
      <c r="M69" s="10">
        <v>761</v>
      </c>
      <c r="N69" s="10">
        <v>1100</v>
      </c>
      <c r="O69" s="11">
        <f>M69*20/N69</f>
        <v>13.836363636363636</v>
      </c>
      <c r="P69" s="10">
        <v>667</v>
      </c>
      <c r="Q69" s="10">
        <v>1100</v>
      </c>
      <c r="R69" s="11">
        <f>P69*20/Q69</f>
        <v>12.127272727272727</v>
      </c>
      <c r="S69" s="10">
        <v>869</v>
      </c>
      <c r="T69" s="10">
        <v>1300</v>
      </c>
      <c r="U69" s="11">
        <f>S69*20/T69</f>
        <v>13.36923076923077</v>
      </c>
      <c r="V69" s="10" t="s">
        <v>29</v>
      </c>
      <c r="W69" s="10" t="s">
        <v>29</v>
      </c>
      <c r="X69" s="11">
        <v>0</v>
      </c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14">
        <f>L69+O69+R69+U69+X69+AA69+AD69+AG69+AJ69+AM69</f>
        <v>85.332867132867136</v>
      </c>
      <c r="AO69" s="15" t="s">
        <v>250</v>
      </c>
      <c r="AP69" s="16" t="s">
        <v>251</v>
      </c>
    </row>
    <row r="70" spans="1:42" customFormat="1" ht="63" x14ac:dyDescent="0.25">
      <c r="A70" s="49">
        <v>61</v>
      </c>
      <c r="B70" s="49">
        <v>59</v>
      </c>
      <c r="C70" s="49">
        <v>49</v>
      </c>
      <c r="D70" s="3" t="s">
        <v>23</v>
      </c>
      <c r="E70" s="4">
        <v>356908</v>
      </c>
      <c r="F70" s="5" t="s">
        <v>262</v>
      </c>
      <c r="G70" s="5" t="s">
        <v>263</v>
      </c>
      <c r="H70" s="38">
        <v>36380</v>
      </c>
      <c r="I70" s="6" t="s">
        <v>264</v>
      </c>
      <c r="J70" s="7" t="s">
        <v>27</v>
      </c>
      <c r="K70" s="8" t="s">
        <v>28</v>
      </c>
      <c r="L70" s="9">
        <v>44</v>
      </c>
      <c r="M70" s="10">
        <v>824</v>
      </c>
      <c r="N70" s="10">
        <v>1100</v>
      </c>
      <c r="O70" s="11">
        <f>M70*20/N70</f>
        <v>14.981818181818182</v>
      </c>
      <c r="P70" s="10">
        <v>680</v>
      </c>
      <c r="Q70" s="10">
        <v>1100</v>
      </c>
      <c r="R70" s="11">
        <f>P70*20/Q70</f>
        <v>12.363636363636363</v>
      </c>
      <c r="S70" s="10">
        <v>834</v>
      </c>
      <c r="T70" s="10">
        <v>1300</v>
      </c>
      <c r="U70" s="11">
        <f>S70*20/T70</f>
        <v>12.830769230769231</v>
      </c>
      <c r="V70" s="10" t="s">
        <v>29</v>
      </c>
      <c r="W70" s="10" t="s">
        <v>29</v>
      </c>
      <c r="X70" s="11">
        <v>0</v>
      </c>
      <c r="Y70" s="10" t="s">
        <v>29</v>
      </c>
      <c r="Z70" s="10" t="s">
        <v>29</v>
      </c>
      <c r="AA70" s="12">
        <v>0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14">
        <f>L70+O70+R70+U70+X70+AA70+AD70+AG70+AJ70+AM70</f>
        <v>84.176223776223779</v>
      </c>
      <c r="AO70" s="15" t="s">
        <v>265</v>
      </c>
      <c r="AP70" s="16" t="s">
        <v>266</v>
      </c>
    </row>
    <row r="71" spans="1:42" customFormat="1" ht="47.25" x14ac:dyDescent="0.25">
      <c r="A71" s="49">
        <v>62</v>
      </c>
      <c r="B71" s="49">
        <v>60</v>
      </c>
      <c r="C71" s="49">
        <v>51</v>
      </c>
      <c r="D71" s="3" t="s">
        <v>23</v>
      </c>
      <c r="E71" s="4">
        <v>356439</v>
      </c>
      <c r="F71" s="5" t="s">
        <v>272</v>
      </c>
      <c r="G71" s="5" t="s">
        <v>162</v>
      </c>
      <c r="H71" s="38">
        <v>33340</v>
      </c>
      <c r="I71" s="6" t="s">
        <v>273</v>
      </c>
      <c r="J71" s="7" t="s">
        <v>27</v>
      </c>
      <c r="K71" s="8" t="s">
        <v>28</v>
      </c>
      <c r="L71" s="9">
        <v>41</v>
      </c>
      <c r="M71" s="10">
        <v>469</v>
      </c>
      <c r="N71" s="10">
        <v>900</v>
      </c>
      <c r="O71" s="11">
        <f>M71*20/N71</f>
        <v>10.422222222222222</v>
      </c>
      <c r="P71" s="10">
        <v>533</v>
      </c>
      <c r="Q71" s="10">
        <v>1100</v>
      </c>
      <c r="R71" s="11">
        <f>P71*20/Q71</f>
        <v>9.6909090909090914</v>
      </c>
      <c r="S71" s="10">
        <v>253</v>
      </c>
      <c r="T71" s="10">
        <v>550</v>
      </c>
      <c r="U71" s="11">
        <f>S71*20/T71</f>
        <v>9.1999999999999993</v>
      </c>
      <c r="V71" s="10" t="s">
        <v>29</v>
      </c>
      <c r="W71" s="10" t="s">
        <v>29</v>
      </c>
      <c r="X71" s="11">
        <v>0</v>
      </c>
      <c r="Y71" s="10">
        <v>1280</v>
      </c>
      <c r="Z71" s="10">
        <v>2000</v>
      </c>
      <c r="AA71" s="12">
        <f>Y71*20/Z71</f>
        <v>12.8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14">
        <f>L71+O71+R71+U71+X71+AA71+AD71+AG71+AJ71+AM71</f>
        <v>83.113131313131319</v>
      </c>
      <c r="AO71" s="15" t="s">
        <v>274</v>
      </c>
      <c r="AP71" s="16" t="s">
        <v>275</v>
      </c>
    </row>
    <row r="72" spans="1:42" customFormat="1" ht="47.25" x14ac:dyDescent="0.25">
      <c r="A72" s="49">
        <v>63</v>
      </c>
      <c r="B72" s="49">
        <v>61</v>
      </c>
      <c r="C72" s="49">
        <v>52</v>
      </c>
      <c r="D72" s="3" t="s">
        <v>23</v>
      </c>
      <c r="E72" s="4">
        <v>355113</v>
      </c>
      <c r="F72" s="5" t="s">
        <v>276</v>
      </c>
      <c r="G72" s="5" t="s">
        <v>277</v>
      </c>
      <c r="H72" s="38">
        <v>31526</v>
      </c>
      <c r="I72" s="6" t="s">
        <v>278</v>
      </c>
      <c r="J72" s="7" t="s">
        <v>27</v>
      </c>
      <c r="K72" s="8" t="s">
        <v>28</v>
      </c>
      <c r="L72" s="9">
        <v>43</v>
      </c>
      <c r="M72" s="10">
        <v>618</v>
      </c>
      <c r="N72" s="10">
        <v>850</v>
      </c>
      <c r="O72" s="11">
        <f>M72*20/N72</f>
        <v>14.541176470588235</v>
      </c>
      <c r="P72" s="10">
        <v>737</v>
      </c>
      <c r="Q72" s="10">
        <v>1100</v>
      </c>
      <c r="R72" s="11">
        <f>P72*20/Q72</f>
        <v>13.4</v>
      </c>
      <c r="S72" s="10" t="s">
        <v>29</v>
      </c>
      <c r="T72" s="10" t="s">
        <v>29</v>
      </c>
      <c r="U72" s="11">
        <v>0</v>
      </c>
      <c r="V72" s="10">
        <v>3.61</v>
      </c>
      <c r="W72" s="10">
        <v>4</v>
      </c>
      <c r="X72" s="11"/>
      <c r="Y72" s="10">
        <v>669</v>
      </c>
      <c r="Z72" s="10">
        <v>1100</v>
      </c>
      <c r="AA72" s="12">
        <f>Y72*20/Z72</f>
        <v>12.163636363636364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14">
        <f>L72+O72+R72+U72+X72+AA72+AD72+AG72+AJ72+AM72</f>
        <v>83.104812834224589</v>
      </c>
      <c r="AO72" s="15" t="s">
        <v>49</v>
      </c>
      <c r="AP72" s="16" t="s">
        <v>279</v>
      </c>
    </row>
    <row r="73" spans="1:42" customFormat="1" ht="47.25" x14ac:dyDescent="0.25">
      <c r="A73" s="49">
        <v>64</v>
      </c>
      <c r="B73" s="49">
        <v>62</v>
      </c>
      <c r="C73" s="49">
        <v>54</v>
      </c>
      <c r="D73" s="3" t="s">
        <v>23</v>
      </c>
      <c r="E73" s="4">
        <v>355304</v>
      </c>
      <c r="F73" s="5" t="s">
        <v>285</v>
      </c>
      <c r="G73" s="5" t="s">
        <v>162</v>
      </c>
      <c r="H73" s="38">
        <v>33340</v>
      </c>
      <c r="I73" s="6" t="s">
        <v>286</v>
      </c>
      <c r="J73" s="7" t="s">
        <v>27</v>
      </c>
      <c r="K73" s="8" t="s">
        <v>28</v>
      </c>
      <c r="L73" s="9">
        <v>40</v>
      </c>
      <c r="M73" s="10">
        <v>467</v>
      </c>
      <c r="N73" s="10">
        <v>900</v>
      </c>
      <c r="O73" s="11">
        <f>M73*20/N73</f>
        <v>10.377777777777778</v>
      </c>
      <c r="P73" s="10">
        <v>540</v>
      </c>
      <c r="Q73" s="10">
        <v>1100</v>
      </c>
      <c r="R73" s="11">
        <f>P73*20/Q73</f>
        <v>9.8181818181818183</v>
      </c>
      <c r="S73" s="10">
        <v>252</v>
      </c>
      <c r="T73" s="10">
        <v>550</v>
      </c>
      <c r="U73" s="11">
        <f>S73*20/T73</f>
        <v>9.163636363636364</v>
      </c>
      <c r="V73" s="10" t="s">
        <v>29</v>
      </c>
      <c r="W73" s="10" t="s">
        <v>29</v>
      </c>
      <c r="X73" s="11">
        <v>0</v>
      </c>
      <c r="Y73" s="10">
        <v>1283</v>
      </c>
      <c r="Z73" s="10">
        <v>2000</v>
      </c>
      <c r="AA73" s="12">
        <f>Y73*20/Z73</f>
        <v>12.83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14">
        <f>L73+O73+R73+U73+X73+AA73+AD73+AG73+AJ73+AM73</f>
        <v>82.189595959595962</v>
      </c>
      <c r="AO73" s="15" t="s">
        <v>287</v>
      </c>
      <c r="AP73" s="16" t="s">
        <v>288</v>
      </c>
    </row>
    <row r="74" spans="1:42" customFormat="1" ht="47.25" x14ac:dyDescent="0.25">
      <c r="A74" s="49">
        <v>65</v>
      </c>
      <c r="B74" s="49">
        <v>63</v>
      </c>
      <c r="C74" s="49">
        <v>58</v>
      </c>
      <c r="D74" s="3" t="s">
        <v>23</v>
      </c>
      <c r="E74" s="4">
        <v>356765</v>
      </c>
      <c r="F74" s="5" t="s">
        <v>304</v>
      </c>
      <c r="G74" s="5" t="s">
        <v>305</v>
      </c>
      <c r="H74" s="38">
        <v>32967</v>
      </c>
      <c r="I74" s="6" t="s">
        <v>306</v>
      </c>
      <c r="J74" s="7" t="s">
        <v>27</v>
      </c>
      <c r="K74" s="8" t="s">
        <v>28</v>
      </c>
      <c r="L74" s="9">
        <v>44</v>
      </c>
      <c r="M74" s="10">
        <v>689</v>
      </c>
      <c r="N74" s="10">
        <v>900</v>
      </c>
      <c r="O74" s="11">
        <f>M74*20/N74</f>
        <v>15.311111111111112</v>
      </c>
      <c r="P74" s="10">
        <v>732</v>
      </c>
      <c r="Q74" s="10">
        <v>1100</v>
      </c>
      <c r="R74" s="11">
        <f>P74*20/Q74</f>
        <v>13.309090909090909</v>
      </c>
      <c r="S74" s="10" t="s">
        <v>29</v>
      </c>
      <c r="T74" s="10" t="s">
        <v>29</v>
      </c>
      <c r="U74" s="11">
        <v>0</v>
      </c>
      <c r="V74" s="10">
        <v>2.4</v>
      </c>
      <c r="W74" s="10">
        <v>4</v>
      </c>
      <c r="X74" s="11"/>
      <c r="Y74" s="10" t="s">
        <v>29</v>
      </c>
      <c r="Z74" s="10" t="s">
        <v>29</v>
      </c>
      <c r="AA74" s="12">
        <v>0</v>
      </c>
      <c r="AB74" s="10">
        <v>1163</v>
      </c>
      <c r="AC74" s="10">
        <v>1800</v>
      </c>
      <c r="AD74" s="11">
        <f>AB74*5/AC74</f>
        <v>3.2305555555555556</v>
      </c>
      <c r="AE74" s="10">
        <v>792</v>
      </c>
      <c r="AF74" s="10">
        <v>1200</v>
      </c>
      <c r="AG74" s="13">
        <f>AE74*5/AF74</f>
        <v>3.3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14">
        <f>L74+O74+R74+U74+X74+AA74+AD74+AG74+AJ74+AM74</f>
        <v>79.150757575757567</v>
      </c>
      <c r="AO74" s="15" t="s">
        <v>307</v>
      </c>
      <c r="AP74" s="16" t="s">
        <v>308</v>
      </c>
    </row>
    <row r="75" spans="1:42" customFormat="1" ht="47.25" x14ac:dyDescent="0.25">
      <c r="A75" s="49">
        <v>66</v>
      </c>
      <c r="B75" s="49">
        <v>64</v>
      </c>
      <c r="C75" s="49">
        <v>59</v>
      </c>
      <c r="D75" s="3" t="s">
        <v>23</v>
      </c>
      <c r="E75" s="4">
        <v>356837</v>
      </c>
      <c r="F75" s="5" t="s">
        <v>309</v>
      </c>
      <c r="G75" s="5" t="s">
        <v>310</v>
      </c>
      <c r="H75" s="38">
        <v>36234</v>
      </c>
      <c r="I75" s="6" t="s">
        <v>311</v>
      </c>
      <c r="J75" s="7" t="s">
        <v>27</v>
      </c>
      <c r="K75" s="8" t="s">
        <v>28</v>
      </c>
      <c r="L75" s="9">
        <v>40</v>
      </c>
      <c r="M75" s="10">
        <v>768</v>
      </c>
      <c r="N75" s="10">
        <v>1100</v>
      </c>
      <c r="O75" s="11">
        <f>M75*20/N75</f>
        <v>13.963636363636363</v>
      </c>
      <c r="P75" s="10">
        <v>719</v>
      </c>
      <c r="Q75" s="10">
        <v>1100</v>
      </c>
      <c r="R75" s="11">
        <f>P75*20/Q75</f>
        <v>13.072727272727272</v>
      </c>
      <c r="S75" s="10">
        <v>1203</v>
      </c>
      <c r="T75" s="10">
        <v>2000</v>
      </c>
      <c r="U75" s="11">
        <f>S75*20/T75</f>
        <v>12.03</v>
      </c>
      <c r="V75" s="10" t="s">
        <v>29</v>
      </c>
      <c r="W75" s="10" t="s">
        <v>29</v>
      </c>
      <c r="X75" s="11">
        <v>0</v>
      </c>
      <c r="Y75" s="10" t="s">
        <v>29</v>
      </c>
      <c r="Z75" s="10" t="s">
        <v>29</v>
      </c>
      <c r="AA75" s="1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14">
        <f>L75+O75+R75+U75+X75+AA75+AD75+AG75+AJ75+AM75</f>
        <v>79.066363636363633</v>
      </c>
      <c r="AO75" s="15" t="s">
        <v>312</v>
      </c>
      <c r="AP75" s="16" t="s">
        <v>313</v>
      </c>
    </row>
    <row r="76" spans="1:42" customFormat="1" ht="47.25" x14ac:dyDescent="0.25">
      <c r="A76" s="49">
        <v>67</v>
      </c>
      <c r="B76" s="49">
        <v>65</v>
      </c>
      <c r="C76" s="49">
        <v>61</v>
      </c>
      <c r="D76" s="3" t="s">
        <v>23</v>
      </c>
      <c r="E76" s="4">
        <v>355128</v>
      </c>
      <c r="F76" s="5" t="s">
        <v>319</v>
      </c>
      <c r="G76" s="5" t="s">
        <v>117</v>
      </c>
      <c r="H76" s="38">
        <v>35514</v>
      </c>
      <c r="I76" s="6" t="s">
        <v>320</v>
      </c>
      <c r="J76" s="7" t="s">
        <v>27</v>
      </c>
      <c r="K76" s="8" t="s">
        <v>28</v>
      </c>
      <c r="L76" s="9">
        <v>44</v>
      </c>
      <c r="M76" s="10">
        <v>856</v>
      </c>
      <c r="N76" s="10">
        <v>1050</v>
      </c>
      <c r="O76" s="11">
        <f>M76*20/N76</f>
        <v>16.304761904761904</v>
      </c>
      <c r="P76" s="10">
        <v>807</v>
      </c>
      <c r="Q76" s="10">
        <v>1100</v>
      </c>
      <c r="R76" s="11">
        <f>P76*20/Q76</f>
        <v>14.672727272727272</v>
      </c>
      <c r="S76" s="10" t="s">
        <v>29</v>
      </c>
      <c r="T76" s="10" t="s">
        <v>29</v>
      </c>
      <c r="U76" s="11">
        <v>0</v>
      </c>
      <c r="V76" s="10">
        <v>3.2</v>
      </c>
      <c r="W76" s="10">
        <v>4</v>
      </c>
      <c r="X76" s="11"/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>
        <v>619</v>
      </c>
      <c r="AI76" s="10">
        <v>800</v>
      </c>
      <c r="AJ76" s="13">
        <f>AH76*5/AI76</f>
        <v>3.8687499999999999</v>
      </c>
      <c r="AK76" s="10" t="s">
        <v>29</v>
      </c>
      <c r="AL76" s="10" t="s">
        <v>29</v>
      </c>
      <c r="AM76" s="13">
        <v>0</v>
      </c>
      <c r="AN76" s="14">
        <f>L76+O76+R76+U76+X76+AA76+AD76+AG76+AJ76+AM76</f>
        <v>78.846239177489181</v>
      </c>
      <c r="AO76" s="15" t="s">
        <v>321</v>
      </c>
      <c r="AP76" s="16" t="s">
        <v>322</v>
      </c>
    </row>
    <row r="77" spans="1:42" customFormat="1" ht="63" x14ac:dyDescent="0.25">
      <c r="A77" s="49">
        <v>68</v>
      </c>
      <c r="B77" s="49">
        <v>66</v>
      </c>
      <c r="C77" s="49">
        <v>63</v>
      </c>
      <c r="D77" s="3" t="s">
        <v>23</v>
      </c>
      <c r="E77" s="4">
        <v>355372</v>
      </c>
      <c r="F77" s="5" t="s">
        <v>328</v>
      </c>
      <c r="G77" s="5" t="s">
        <v>329</v>
      </c>
      <c r="H77" s="38">
        <v>34251</v>
      </c>
      <c r="I77" s="6" t="s">
        <v>330</v>
      </c>
      <c r="J77" s="7" t="s">
        <v>27</v>
      </c>
      <c r="K77" s="8" t="s">
        <v>28</v>
      </c>
      <c r="L77" s="9">
        <v>44</v>
      </c>
      <c r="M77" s="10">
        <v>617</v>
      </c>
      <c r="N77" s="10">
        <v>1050</v>
      </c>
      <c r="O77" s="11">
        <f>M77*20/N77</f>
        <v>11.752380952380953</v>
      </c>
      <c r="P77" s="10">
        <v>543</v>
      </c>
      <c r="Q77" s="10">
        <v>1100</v>
      </c>
      <c r="R77" s="11">
        <f>P77*20/Q77</f>
        <v>9.872727272727273</v>
      </c>
      <c r="S77" s="10">
        <v>271</v>
      </c>
      <c r="T77" s="10">
        <v>550</v>
      </c>
      <c r="U77" s="11">
        <f>S77*20/T77</f>
        <v>9.8545454545454554</v>
      </c>
      <c r="V77" s="10" t="s">
        <v>29</v>
      </c>
      <c r="W77" s="10" t="s">
        <v>29</v>
      </c>
      <c r="X77" s="11">
        <v>0</v>
      </c>
      <c r="Y77" s="10">
        <v>2.7</v>
      </c>
      <c r="Z77" s="10">
        <v>4</v>
      </c>
      <c r="AA77" s="12"/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14">
        <f>L77+O77+R77+U77+X77+AA77+AD77+AG77+AJ77+AM77</f>
        <v>75.47965367965368</v>
      </c>
      <c r="AO77" s="15" t="s">
        <v>331</v>
      </c>
      <c r="AP77" s="16" t="s">
        <v>332</v>
      </c>
    </row>
    <row r="78" spans="1:42" customFormat="1" ht="47.25" x14ac:dyDescent="0.25">
      <c r="A78" s="49">
        <v>69</v>
      </c>
      <c r="B78" s="49">
        <v>67</v>
      </c>
      <c r="C78" s="49">
        <v>66</v>
      </c>
      <c r="D78" s="3" t="s">
        <v>23</v>
      </c>
      <c r="E78" s="4">
        <v>383210</v>
      </c>
      <c r="F78" s="5" t="s">
        <v>342</v>
      </c>
      <c r="G78" s="5" t="s">
        <v>343</v>
      </c>
      <c r="H78" s="38">
        <v>32205</v>
      </c>
      <c r="I78" s="6" t="s">
        <v>344</v>
      </c>
      <c r="J78" s="7" t="s">
        <v>27</v>
      </c>
      <c r="K78" s="8" t="s">
        <v>28</v>
      </c>
      <c r="L78" s="9">
        <v>44</v>
      </c>
      <c r="M78" s="10">
        <v>644</v>
      </c>
      <c r="N78" s="10">
        <v>850</v>
      </c>
      <c r="O78" s="11">
        <f>M78*20/N78</f>
        <v>15.152941176470588</v>
      </c>
      <c r="P78" s="10">
        <v>535</v>
      </c>
      <c r="Q78" s="10">
        <v>1100</v>
      </c>
      <c r="R78" s="11">
        <f>P78*20/Q78</f>
        <v>9.7272727272727266</v>
      </c>
      <c r="S78" s="10" t="s">
        <v>29</v>
      </c>
      <c r="T78" s="10" t="s">
        <v>29</v>
      </c>
      <c r="U78" s="11">
        <v>0</v>
      </c>
      <c r="V78" s="10">
        <v>2.99</v>
      </c>
      <c r="W78" s="10">
        <v>4500</v>
      </c>
      <c r="X78" s="11"/>
      <c r="Y78" s="10" t="s">
        <v>29</v>
      </c>
      <c r="Z78" s="10" t="s">
        <v>29</v>
      </c>
      <c r="AA78" s="12">
        <v>0</v>
      </c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>
        <v>865</v>
      </c>
      <c r="AI78" s="10">
        <v>1200</v>
      </c>
      <c r="AJ78" s="13">
        <f>AH78*5/AI78</f>
        <v>3.6041666666666665</v>
      </c>
      <c r="AK78" s="10" t="s">
        <v>29</v>
      </c>
      <c r="AL78" s="10" t="s">
        <v>29</v>
      </c>
      <c r="AM78" s="13">
        <v>0</v>
      </c>
      <c r="AN78" s="14">
        <f>L78+O78+R78+U78+X78+AA78+AD78+AG78+AJ78+AM78</f>
        <v>72.484380570409982</v>
      </c>
      <c r="AO78" s="15" t="s">
        <v>345</v>
      </c>
      <c r="AP78" s="16" t="s">
        <v>346</v>
      </c>
    </row>
    <row r="79" spans="1:42" customFormat="1" ht="47.25" x14ac:dyDescent="0.25">
      <c r="A79" s="49">
        <v>70</v>
      </c>
      <c r="B79" s="49">
        <v>68</v>
      </c>
      <c r="C79" s="49">
        <v>68</v>
      </c>
      <c r="D79" s="3" t="s">
        <v>23</v>
      </c>
      <c r="E79" s="4">
        <v>355774</v>
      </c>
      <c r="F79" s="5" t="s">
        <v>350</v>
      </c>
      <c r="G79" s="5" t="s">
        <v>351</v>
      </c>
      <c r="H79" s="38">
        <v>36192</v>
      </c>
      <c r="I79" s="6" t="s">
        <v>352</v>
      </c>
      <c r="J79" s="7" t="s">
        <v>27</v>
      </c>
      <c r="K79" s="8" t="s">
        <v>28</v>
      </c>
      <c r="L79" s="9">
        <v>43</v>
      </c>
      <c r="M79" s="10">
        <v>824</v>
      </c>
      <c r="N79" s="10">
        <v>1100</v>
      </c>
      <c r="O79" s="11">
        <f>M79*20/N79</f>
        <v>14.981818181818182</v>
      </c>
      <c r="P79" s="10">
        <v>723</v>
      </c>
      <c r="Q79" s="10">
        <v>1100</v>
      </c>
      <c r="R79" s="11">
        <f>P79*20/Q79</f>
        <v>13.145454545454545</v>
      </c>
      <c r="S79" s="10" t="s">
        <v>29</v>
      </c>
      <c r="T79" s="10" t="s">
        <v>29</v>
      </c>
      <c r="U79" s="11">
        <v>0</v>
      </c>
      <c r="V79" s="10">
        <v>3.55</v>
      </c>
      <c r="W79" s="10">
        <v>4</v>
      </c>
      <c r="X79" s="11"/>
      <c r="Y79" s="10" t="s">
        <v>29</v>
      </c>
      <c r="Z79" s="10" t="s">
        <v>29</v>
      </c>
      <c r="AA79" s="12">
        <v>0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14">
        <f>L79+O79+R79+U79+X79+AA79+AD79+AG79+AJ79+AM79</f>
        <v>71.127272727272725</v>
      </c>
      <c r="AO79" s="15" t="s">
        <v>353</v>
      </c>
      <c r="AP79" s="16" t="s">
        <v>354</v>
      </c>
    </row>
    <row r="80" spans="1:42" customFormat="1" ht="47.25" x14ac:dyDescent="0.25">
      <c r="A80" s="49">
        <v>71</v>
      </c>
      <c r="B80" s="49">
        <v>69</v>
      </c>
      <c r="C80" s="49">
        <v>69</v>
      </c>
      <c r="D80" s="3" t="s">
        <v>23</v>
      </c>
      <c r="E80" s="4">
        <v>383160</v>
      </c>
      <c r="F80" s="5" t="s">
        <v>355</v>
      </c>
      <c r="G80" s="5" t="s">
        <v>356</v>
      </c>
      <c r="H80" s="38">
        <v>34065</v>
      </c>
      <c r="I80" s="6" t="s">
        <v>357</v>
      </c>
      <c r="J80" s="7" t="s">
        <v>27</v>
      </c>
      <c r="K80" s="8" t="s">
        <v>28</v>
      </c>
      <c r="L80" s="9">
        <v>44</v>
      </c>
      <c r="M80" s="10" t="s">
        <v>29</v>
      </c>
      <c r="N80" s="10" t="s">
        <v>29</v>
      </c>
      <c r="O80" s="11">
        <v>0</v>
      </c>
      <c r="P80" s="10">
        <v>729</v>
      </c>
      <c r="Q80" s="10">
        <v>1100</v>
      </c>
      <c r="R80" s="11">
        <f>P80*20/Q80</f>
        <v>13.254545454545454</v>
      </c>
      <c r="S80" s="10">
        <v>277</v>
      </c>
      <c r="T80" s="10">
        <v>450</v>
      </c>
      <c r="U80" s="11">
        <f>S80*20/T80</f>
        <v>12.311111111111112</v>
      </c>
      <c r="V80" s="10" t="s">
        <v>29</v>
      </c>
      <c r="W80" s="10" t="s">
        <v>29</v>
      </c>
      <c r="X80" s="11">
        <v>0</v>
      </c>
      <c r="Y80" s="10" t="s">
        <v>29</v>
      </c>
      <c r="Z80" s="10" t="s">
        <v>29</v>
      </c>
      <c r="AA80" s="12">
        <v>0</v>
      </c>
      <c r="AB80" s="10" t="s">
        <v>29</v>
      </c>
      <c r="AC80" s="10" t="s">
        <v>29</v>
      </c>
      <c r="AD80" s="11">
        <v>0</v>
      </c>
      <c r="AE80" s="10" t="s">
        <v>29</v>
      </c>
      <c r="AF80" s="10" t="s">
        <v>29</v>
      </c>
      <c r="AG80" s="13">
        <v>0</v>
      </c>
      <c r="AH80" s="10" t="s">
        <v>29</v>
      </c>
      <c r="AI80" s="10" t="s">
        <v>29</v>
      </c>
      <c r="AJ80" s="13">
        <v>0</v>
      </c>
      <c r="AK80" s="10" t="s">
        <v>29</v>
      </c>
      <c r="AL80" s="10" t="s">
        <v>29</v>
      </c>
      <c r="AM80" s="13">
        <v>0</v>
      </c>
      <c r="AN80" s="14">
        <f>L80+O80+R80+U80+X80+AA80+AD80+AG80+AJ80+AM80</f>
        <v>69.565656565656568</v>
      </c>
      <c r="AO80" s="15" t="s">
        <v>358</v>
      </c>
      <c r="AP80" s="16" t="s">
        <v>359</v>
      </c>
    </row>
    <row r="81" spans="1:42" customFormat="1" ht="47.25" x14ac:dyDescent="0.25">
      <c r="A81" s="49">
        <v>72</v>
      </c>
      <c r="B81" s="49">
        <v>71</v>
      </c>
      <c r="C81" s="49">
        <v>71</v>
      </c>
      <c r="D81" s="3" t="s">
        <v>23</v>
      </c>
      <c r="E81" s="4">
        <v>356771</v>
      </c>
      <c r="F81" s="5" t="s">
        <v>363</v>
      </c>
      <c r="G81" s="5" t="s">
        <v>364</v>
      </c>
      <c r="H81" s="38">
        <v>35850</v>
      </c>
      <c r="I81" s="6" t="s">
        <v>365</v>
      </c>
      <c r="J81" s="7" t="s">
        <v>27</v>
      </c>
      <c r="K81" s="8" t="s">
        <v>28</v>
      </c>
      <c r="L81" s="9">
        <v>40</v>
      </c>
      <c r="M81" s="10">
        <v>753</v>
      </c>
      <c r="N81" s="10">
        <v>1100</v>
      </c>
      <c r="O81" s="11">
        <f>M81*20/N81</f>
        <v>13.690909090909091</v>
      </c>
      <c r="P81" s="10">
        <v>743</v>
      </c>
      <c r="Q81" s="10">
        <v>1100</v>
      </c>
      <c r="R81" s="11">
        <f>P81*20/Q81</f>
        <v>13.50909090909091</v>
      </c>
      <c r="S81" s="10" t="s">
        <v>29</v>
      </c>
      <c r="T81" s="10" t="s">
        <v>29</v>
      </c>
      <c r="U81" s="11">
        <v>0</v>
      </c>
      <c r="V81" s="10">
        <v>3.16</v>
      </c>
      <c r="W81" s="10">
        <v>4</v>
      </c>
      <c r="X81" s="11"/>
      <c r="Y81" s="10" t="s">
        <v>29</v>
      </c>
      <c r="Z81" s="10" t="s">
        <v>29</v>
      </c>
      <c r="AA81" s="12">
        <v>0</v>
      </c>
      <c r="AB81" s="10" t="s">
        <v>29</v>
      </c>
      <c r="AC81" s="10" t="s">
        <v>29</v>
      </c>
      <c r="AD81" s="11">
        <v>0</v>
      </c>
      <c r="AE81" s="10" t="s">
        <v>29</v>
      </c>
      <c r="AF81" s="10" t="s">
        <v>29</v>
      </c>
      <c r="AG81" s="13">
        <v>0</v>
      </c>
      <c r="AH81" s="10" t="s">
        <v>29</v>
      </c>
      <c r="AI81" s="10" t="s">
        <v>29</v>
      </c>
      <c r="AJ81" s="13">
        <v>0</v>
      </c>
      <c r="AK81" s="10" t="s">
        <v>29</v>
      </c>
      <c r="AL81" s="10" t="s">
        <v>29</v>
      </c>
      <c r="AM81" s="13">
        <v>0</v>
      </c>
      <c r="AN81" s="14">
        <f>L81+O81+R81+U81+X81+AA81+AD81+AG81+AJ81+AM81</f>
        <v>67.2</v>
      </c>
      <c r="AO81" s="15" t="s">
        <v>366</v>
      </c>
      <c r="AP81" s="16" t="s">
        <v>367</v>
      </c>
    </row>
    <row r="82" spans="1:42" customFormat="1" ht="63" x14ac:dyDescent="0.25">
      <c r="A82" s="49">
        <v>73</v>
      </c>
      <c r="B82" s="49">
        <v>72</v>
      </c>
      <c r="C82" s="49">
        <v>72</v>
      </c>
      <c r="D82" s="3" t="s">
        <v>23</v>
      </c>
      <c r="E82" s="4">
        <v>355302</v>
      </c>
      <c r="F82" s="5" t="s">
        <v>368</v>
      </c>
      <c r="G82" s="5" t="s">
        <v>369</v>
      </c>
      <c r="H82" s="38">
        <v>34712</v>
      </c>
      <c r="I82" s="6" t="s">
        <v>370</v>
      </c>
      <c r="J82" s="7" t="s">
        <v>27</v>
      </c>
      <c r="K82" s="8" t="s">
        <v>28</v>
      </c>
      <c r="L82" s="9">
        <v>42</v>
      </c>
      <c r="M82" s="10">
        <v>629</v>
      </c>
      <c r="N82" s="10">
        <v>1050</v>
      </c>
      <c r="O82" s="11">
        <f>M82*20/N82</f>
        <v>11.980952380952381</v>
      </c>
      <c r="P82" s="10">
        <v>702</v>
      </c>
      <c r="Q82" s="10">
        <v>1100</v>
      </c>
      <c r="R82" s="11">
        <f>P82*20/Q82</f>
        <v>12.763636363636364</v>
      </c>
      <c r="S82" s="10" t="s">
        <v>29</v>
      </c>
      <c r="T82" s="10" t="s">
        <v>29</v>
      </c>
      <c r="U82" s="11">
        <v>0</v>
      </c>
      <c r="V82" s="10">
        <v>3.16</v>
      </c>
      <c r="W82" s="10">
        <v>4</v>
      </c>
      <c r="X82" s="11"/>
      <c r="Y82" s="10" t="s">
        <v>29</v>
      </c>
      <c r="Z82" s="10" t="s">
        <v>29</v>
      </c>
      <c r="AA82" s="12">
        <v>0</v>
      </c>
      <c r="AB82" s="10" t="s">
        <v>29</v>
      </c>
      <c r="AC82" s="10" t="s">
        <v>29</v>
      </c>
      <c r="AD82" s="11">
        <v>0</v>
      </c>
      <c r="AE82" s="10" t="s">
        <v>29</v>
      </c>
      <c r="AF82" s="10" t="s">
        <v>29</v>
      </c>
      <c r="AG82" s="13">
        <v>0</v>
      </c>
      <c r="AH82" s="10" t="s">
        <v>29</v>
      </c>
      <c r="AI82" s="10" t="s">
        <v>29</v>
      </c>
      <c r="AJ82" s="13">
        <v>0</v>
      </c>
      <c r="AK82" s="10" t="s">
        <v>29</v>
      </c>
      <c r="AL82" s="10" t="s">
        <v>29</v>
      </c>
      <c r="AM82" s="13">
        <v>0</v>
      </c>
      <c r="AN82" s="14">
        <f>L82+O82+R82+U82+X82+AA82+AD82+AG82+AJ82+AM82</f>
        <v>66.744588744588739</v>
      </c>
      <c r="AO82" s="15" t="s">
        <v>371</v>
      </c>
      <c r="AP82" s="16" t="s">
        <v>372</v>
      </c>
    </row>
    <row r="83" spans="1:42" customFormat="1" ht="47.25" x14ac:dyDescent="0.25">
      <c r="A83" s="49">
        <v>74</v>
      </c>
      <c r="B83" s="49">
        <v>74</v>
      </c>
      <c r="C83" s="49">
        <v>74</v>
      </c>
      <c r="D83" s="3" t="s">
        <v>23</v>
      </c>
      <c r="E83" s="4">
        <v>355115</v>
      </c>
      <c r="F83" s="5" t="s">
        <v>378</v>
      </c>
      <c r="G83" s="5" t="s">
        <v>379</v>
      </c>
      <c r="H83" s="38">
        <v>35159</v>
      </c>
      <c r="I83" s="6" t="s">
        <v>380</v>
      </c>
      <c r="J83" s="7" t="s">
        <v>27</v>
      </c>
      <c r="K83" s="8" t="s">
        <v>28</v>
      </c>
      <c r="L83" s="9">
        <v>45</v>
      </c>
      <c r="M83" s="10">
        <v>687</v>
      </c>
      <c r="N83" s="10">
        <v>1050</v>
      </c>
      <c r="O83" s="11">
        <f>M83*20/N83</f>
        <v>13.085714285714285</v>
      </c>
      <c r="P83" s="10" t="s">
        <v>29</v>
      </c>
      <c r="Q83" s="10" t="s">
        <v>29</v>
      </c>
      <c r="R83" s="11">
        <v>0</v>
      </c>
      <c r="S83" s="10" t="s">
        <v>29</v>
      </c>
      <c r="T83" s="10" t="s">
        <v>29</v>
      </c>
      <c r="U83" s="11">
        <v>0</v>
      </c>
      <c r="V83" s="10">
        <v>3.02</v>
      </c>
      <c r="W83" s="10">
        <v>4</v>
      </c>
      <c r="X83" s="11"/>
      <c r="Y83" s="10" t="s">
        <v>29</v>
      </c>
      <c r="Z83" s="10" t="s">
        <v>29</v>
      </c>
      <c r="AA83" s="12">
        <v>0</v>
      </c>
      <c r="AB83" s="10" t="s">
        <v>29</v>
      </c>
      <c r="AC83" s="10" t="s">
        <v>29</v>
      </c>
      <c r="AD83" s="11">
        <v>0</v>
      </c>
      <c r="AE83" s="10" t="s">
        <v>29</v>
      </c>
      <c r="AF83" s="10" t="s">
        <v>29</v>
      </c>
      <c r="AG83" s="13">
        <v>0</v>
      </c>
      <c r="AH83" s="10" t="s">
        <v>29</v>
      </c>
      <c r="AI83" s="10" t="s">
        <v>29</v>
      </c>
      <c r="AJ83" s="13">
        <v>0</v>
      </c>
      <c r="AK83" s="10" t="s">
        <v>29</v>
      </c>
      <c r="AL83" s="10" t="s">
        <v>29</v>
      </c>
      <c r="AM83" s="13">
        <v>0</v>
      </c>
      <c r="AN83" s="14">
        <f>L83+O83+R83+U83+X83+AA83+AD83+AG83+AJ83+AM83</f>
        <v>58.085714285714289</v>
      </c>
      <c r="AO83" s="15" t="s">
        <v>381</v>
      </c>
      <c r="AP83" s="16" t="s">
        <v>382</v>
      </c>
    </row>
    <row r="84" spans="1:42" customFormat="1" ht="47.25" x14ac:dyDescent="0.25">
      <c r="A84" s="49">
        <v>75</v>
      </c>
      <c r="B84" s="49">
        <v>75</v>
      </c>
      <c r="C84" s="49">
        <v>75</v>
      </c>
      <c r="D84" s="3" t="s">
        <v>23</v>
      </c>
      <c r="E84" s="4">
        <v>356795</v>
      </c>
      <c r="F84" s="5" t="s">
        <v>383</v>
      </c>
      <c r="G84" s="5" t="s">
        <v>384</v>
      </c>
      <c r="H84" s="38">
        <v>34030</v>
      </c>
      <c r="I84" s="6" t="s">
        <v>385</v>
      </c>
      <c r="J84" s="7" t="s">
        <v>27</v>
      </c>
      <c r="K84" s="8" t="s">
        <v>28</v>
      </c>
      <c r="L84" s="9" t="s">
        <v>386</v>
      </c>
      <c r="M84" s="10">
        <v>628</v>
      </c>
      <c r="N84" s="10">
        <v>1050</v>
      </c>
      <c r="O84" s="11">
        <f>M84*20/N84</f>
        <v>11.961904761904762</v>
      </c>
      <c r="P84" s="10">
        <v>588</v>
      </c>
      <c r="Q84" s="10">
        <v>1100</v>
      </c>
      <c r="R84" s="11">
        <f>P84*20/Q84</f>
        <v>10.690909090909091</v>
      </c>
      <c r="S84" s="10" t="s">
        <v>29</v>
      </c>
      <c r="T84" s="10" t="s">
        <v>29</v>
      </c>
      <c r="U84" s="11">
        <v>0</v>
      </c>
      <c r="V84" s="10">
        <v>2780</v>
      </c>
      <c r="W84" s="10">
        <v>4200</v>
      </c>
      <c r="X84" s="11">
        <f>V84*40/W84</f>
        <v>26.476190476190474</v>
      </c>
      <c r="Y84" s="10" t="s">
        <v>29</v>
      </c>
      <c r="Z84" s="10" t="s">
        <v>29</v>
      </c>
      <c r="AA84" s="12">
        <v>0</v>
      </c>
      <c r="AB84" s="10">
        <v>1247</v>
      </c>
      <c r="AC84" s="10">
        <v>1800</v>
      </c>
      <c r="AD84" s="11">
        <f>AB84*5/AC84</f>
        <v>3.463888888888889</v>
      </c>
      <c r="AE84" s="10" t="s">
        <v>29</v>
      </c>
      <c r="AF84" s="10" t="s">
        <v>29</v>
      </c>
      <c r="AG84" s="13">
        <v>0</v>
      </c>
      <c r="AH84" s="10" t="s">
        <v>29</v>
      </c>
      <c r="AI84" s="10" t="s">
        <v>29</v>
      </c>
      <c r="AJ84" s="13">
        <v>0</v>
      </c>
      <c r="AK84" s="10" t="s">
        <v>29</v>
      </c>
      <c r="AL84" s="10" t="s">
        <v>29</v>
      </c>
      <c r="AM84" s="13">
        <v>0</v>
      </c>
      <c r="AN84" s="14">
        <f>O84+R84+U84+X84+AA84+AD84+AG84+AJ84+AM84</f>
        <v>52.59289321789322</v>
      </c>
      <c r="AO84" s="15" t="s">
        <v>387</v>
      </c>
      <c r="AP84" s="16" t="s">
        <v>388</v>
      </c>
    </row>
    <row r="85" spans="1:42" customFormat="1" ht="47.25" x14ac:dyDescent="0.25">
      <c r="A85" s="49">
        <v>76</v>
      </c>
      <c r="B85" s="49">
        <v>76</v>
      </c>
      <c r="C85" s="49">
        <v>76</v>
      </c>
      <c r="D85" s="3" t="s">
        <v>23</v>
      </c>
      <c r="E85" s="4">
        <v>355120</v>
      </c>
      <c r="F85" s="5" t="s">
        <v>116</v>
      </c>
      <c r="G85" s="5" t="s">
        <v>389</v>
      </c>
      <c r="H85" s="38">
        <v>31792</v>
      </c>
      <c r="I85" s="6" t="s">
        <v>390</v>
      </c>
      <c r="J85" s="7" t="s">
        <v>27</v>
      </c>
      <c r="K85" s="8" t="s">
        <v>28</v>
      </c>
      <c r="L85" s="9">
        <v>40</v>
      </c>
      <c r="M85" s="10" t="s">
        <v>29</v>
      </c>
      <c r="N85" s="10" t="s">
        <v>29</v>
      </c>
      <c r="O85" s="11">
        <v>0</v>
      </c>
      <c r="P85" s="10" t="s">
        <v>29</v>
      </c>
      <c r="Q85" s="10" t="s">
        <v>29</v>
      </c>
      <c r="R85" s="11">
        <v>0</v>
      </c>
      <c r="S85" s="10" t="s">
        <v>29</v>
      </c>
      <c r="T85" s="10" t="s">
        <v>29</v>
      </c>
      <c r="U85" s="11">
        <v>0</v>
      </c>
      <c r="V85" s="10">
        <v>2.1</v>
      </c>
      <c r="W85" s="10">
        <v>4</v>
      </c>
      <c r="X85" s="11"/>
      <c r="Y85" s="10" t="s">
        <v>29</v>
      </c>
      <c r="Z85" s="10" t="s">
        <v>29</v>
      </c>
      <c r="AA85" s="12">
        <v>0</v>
      </c>
      <c r="AB85" s="10" t="s">
        <v>29</v>
      </c>
      <c r="AC85" s="10" t="s">
        <v>29</v>
      </c>
      <c r="AD85" s="11">
        <v>0</v>
      </c>
      <c r="AE85" s="10" t="s">
        <v>29</v>
      </c>
      <c r="AF85" s="10" t="s">
        <v>29</v>
      </c>
      <c r="AG85" s="13">
        <v>0</v>
      </c>
      <c r="AH85" s="10" t="s">
        <v>29</v>
      </c>
      <c r="AI85" s="10" t="s">
        <v>29</v>
      </c>
      <c r="AJ85" s="13">
        <v>0</v>
      </c>
      <c r="AK85" s="10" t="s">
        <v>29</v>
      </c>
      <c r="AL85" s="10" t="s">
        <v>29</v>
      </c>
      <c r="AM85" s="13">
        <v>0</v>
      </c>
      <c r="AN85" s="14">
        <f>L85+O85+R85+U85+X85+AA85+AD85+AG85+AJ85+AM85</f>
        <v>40</v>
      </c>
      <c r="AO85" s="15" t="s">
        <v>391</v>
      </c>
      <c r="AP85" s="16" t="s">
        <v>392</v>
      </c>
    </row>
    <row r="86" spans="1:42" x14ac:dyDescent="0.25">
      <c r="D86" s="17"/>
      <c r="E86" s="18"/>
      <c r="F86" s="19"/>
      <c r="G86" s="19"/>
      <c r="H86" s="19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</row>
    <row r="87" spans="1:42" x14ac:dyDescent="0.25">
      <c r="D87" s="17"/>
      <c r="E87" s="18"/>
      <c r="F87" s="19"/>
      <c r="G87" s="19"/>
      <c r="H87" s="19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</row>
    <row r="88" spans="1:42" x14ac:dyDescent="0.25">
      <c r="D88" s="17"/>
      <c r="E88" s="18"/>
      <c r="F88" s="19"/>
      <c r="G88" s="19"/>
      <c r="H88" s="19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</row>
    <row r="89" spans="1:42" x14ac:dyDescent="0.25">
      <c r="D89" s="17"/>
      <c r="E89" s="18"/>
      <c r="F89" s="19"/>
      <c r="G89" s="19"/>
      <c r="H89" s="19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</row>
    <row r="90" spans="1:42" x14ac:dyDescent="0.25">
      <c r="D90" s="17"/>
      <c r="E90" s="18"/>
      <c r="F90" s="19"/>
      <c r="G90" s="19"/>
      <c r="H90" s="19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</row>
    <row r="91" spans="1:42" x14ac:dyDescent="0.25">
      <c r="D91" s="17"/>
      <c r="E91" s="18"/>
      <c r="F91" s="19"/>
      <c r="G91" s="19"/>
      <c r="H91" s="19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</row>
    <row r="92" spans="1:42" x14ac:dyDescent="0.25">
      <c r="D92" s="17"/>
      <c r="E92" s="18"/>
      <c r="F92" s="19"/>
      <c r="G92" s="19"/>
      <c r="H92" s="19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</row>
    <row r="93" spans="1:42" x14ac:dyDescent="0.25">
      <c r="D93" s="17"/>
      <c r="E93" s="18"/>
      <c r="F93" s="19"/>
      <c r="G93" s="19"/>
      <c r="H93" s="19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</row>
    <row r="94" spans="1:42" x14ac:dyDescent="0.25">
      <c r="D94" s="17"/>
      <c r="E94" s="18"/>
      <c r="F94" s="19"/>
      <c r="G94" s="19"/>
      <c r="H94" s="19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</row>
    <row r="95" spans="1:42" x14ac:dyDescent="0.25">
      <c r="D95" s="17"/>
      <c r="E95" s="18"/>
      <c r="F95" s="19"/>
      <c r="G95" s="19"/>
      <c r="H95" s="19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</row>
    <row r="96" spans="1:42" x14ac:dyDescent="0.25">
      <c r="D96" s="17"/>
      <c r="E96" s="18"/>
      <c r="F96" s="19"/>
      <c r="G96" s="19"/>
      <c r="H96" s="19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</row>
    <row r="97" spans="4:42" s="28" customFormat="1" x14ac:dyDescent="0.25"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4:42" s="28" customFormat="1" x14ac:dyDescent="0.25"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4:42" s="28" customFormat="1" x14ac:dyDescent="0.25"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4:42" s="28" customFormat="1" x14ac:dyDescent="0.25"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4:42" s="28" customFormat="1" x14ac:dyDescent="0.25"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4:42" s="28" customFormat="1" x14ac:dyDescent="0.25"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4:42" s="28" customFormat="1" x14ac:dyDescent="0.25"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4:42" s="28" customFormat="1" x14ac:dyDescent="0.25"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4:42" s="28" customFormat="1" x14ac:dyDescent="0.25"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4:42" s="28" customFormat="1" x14ac:dyDescent="0.25"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4:42" s="28" customFormat="1" x14ac:dyDescent="0.25"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4:42" s="28" customFormat="1" x14ac:dyDescent="0.25"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4:42" s="28" customFormat="1" x14ac:dyDescent="0.25"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4:42" s="28" customFormat="1" x14ac:dyDescent="0.25"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4:42" s="28" customFormat="1" x14ac:dyDescent="0.25"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4:42" s="28" customFormat="1" x14ac:dyDescent="0.25"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4:42" s="28" customFormat="1" x14ac:dyDescent="0.25"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4:42" s="28" customFormat="1" x14ac:dyDescent="0.25"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4:42" s="28" customFormat="1" x14ac:dyDescent="0.25"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4:42" s="28" customFormat="1" x14ac:dyDescent="0.25"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4:42" s="28" customFormat="1" x14ac:dyDescent="0.25"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4:42" s="28" customFormat="1" x14ac:dyDescent="0.25"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4:42" s="28" customFormat="1" x14ac:dyDescent="0.25"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4:42" s="28" customFormat="1" x14ac:dyDescent="0.25"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23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31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19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4:42" s="28" customFormat="1" x14ac:dyDescent="0.25"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4:42" s="28" customFormat="1" x14ac:dyDescent="0.25"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4:42" s="28" customFormat="1" x14ac:dyDescent="0.25"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4:42" s="28" customFormat="1" x14ac:dyDescent="0.25"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4:42" s="28" customFormat="1" x14ac:dyDescent="0.25"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4:42" s="28" customFormat="1" x14ac:dyDescent="0.25"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4:42" s="28" customFormat="1" x14ac:dyDescent="0.25"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4:42" s="28" customFormat="1" x14ac:dyDescent="0.25"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4:42" s="28" customFormat="1" x14ac:dyDescent="0.25"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4:42" s="28" customFormat="1" x14ac:dyDescent="0.25"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4:42" s="28" customFormat="1" x14ac:dyDescent="0.25"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4:42" s="28" customFormat="1" x14ac:dyDescent="0.25"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4:42" s="28" customFormat="1" x14ac:dyDescent="0.25"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4:42" s="28" customFormat="1" x14ac:dyDescent="0.25"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4:42" s="28" customFormat="1" x14ac:dyDescent="0.25"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4:42" s="28" customFormat="1" x14ac:dyDescent="0.25"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4:42" s="28" customFormat="1" x14ac:dyDescent="0.25"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4:42" s="28" customFormat="1" x14ac:dyDescent="0.25"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4:42" s="28" customFormat="1" x14ac:dyDescent="0.25"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4:42" s="28" customFormat="1" x14ac:dyDescent="0.25"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4:42" s="28" customFormat="1" x14ac:dyDescent="0.25"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4:42" s="28" customFormat="1" x14ac:dyDescent="0.25"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4:42" s="28" customFormat="1" x14ac:dyDescent="0.25">
      <c r="D4369" s="17"/>
      <c r="E4369" s="18"/>
      <c r="F4369" s="19"/>
      <c r="G4369" s="19"/>
      <c r="H4369" s="19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4:42" s="28" customFormat="1" x14ac:dyDescent="0.25">
      <c r="D4370" s="17"/>
      <c r="E4370" s="18"/>
      <c r="F4370" s="19"/>
      <c r="G4370" s="19"/>
      <c r="H4370" s="19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4:42" s="28" customFormat="1" x14ac:dyDescent="0.25">
      <c r="D4371" s="17"/>
      <c r="E4371" s="18"/>
      <c r="F4371" s="19"/>
      <c r="G4371" s="19"/>
      <c r="H4371" s="19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  <row r="4372" spans="4:42" s="28" customFormat="1" x14ac:dyDescent="0.25">
      <c r="D4372" s="17"/>
      <c r="E4372" s="18"/>
      <c r="F4372" s="19"/>
      <c r="G4372" s="19"/>
      <c r="H4372" s="19"/>
      <c r="I4372" s="20"/>
      <c r="J4372" s="21"/>
      <c r="K4372" s="22"/>
      <c r="L4372" s="23"/>
      <c r="M4372" s="23"/>
      <c r="N4372" s="23"/>
      <c r="O4372" s="24"/>
      <c r="P4372" s="23"/>
      <c r="Q4372" s="23"/>
      <c r="R4372" s="24"/>
      <c r="S4372" s="23"/>
      <c r="T4372" s="23"/>
      <c r="U4372" s="24"/>
      <c r="V4372" s="23"/>
      <c r="W4372" s="23"/>
      <c r="X4372" s="24"/>
      <c r="Y4372" s="23"/>
      <c r="Z4372" s="23"/>
      <c r="AA4372" s="25"/>
      <c r="AB4372" s="23"/>
      <c r="AC4372" s="23"/>
      <c r="AD4372" s="24"/>
      <c r="AE4372" s="23"/>
      <c r="AF4372" s="23"/>
      <c r="AG4372" s="26"/>
      <c r="AH4372" s="23"/>
      <c r="AI4372" s="23"/>
      <c r="AJ4372" s="26"/>
      <c r="AK4372" s="23"/>
      <c r="AL4372" s="23"/>
      <c r="AM4372" s="26"/>
      <c r="AN4372" s="27"/>
      <c r="AP4372" s="29"/>
    </row>
    <row r="4373" spans="4:42" s="28" customFormat="1" x14ac:dyDescent="0.25">
      <c r="D4373" s="17"/>
      <c r="E4373" s="18"/>
      <c r="F4373" s="19"/>
      <c r="G4373" s="19"/>
      <c r="H4373" s="19"/>
      <c r="I4373" s="20"/>
      <c r="J4373" s="21"/>
      <c r="K4373" s="22"/>
      <c r="L4373" s="23"/>
      <c r="M4373" s="23"/>
      <c r="N4373" s="23"/>
      <c r="O4373" s="24"/>
      <c r="P4373" s="23"/>
      <c r="Q4373" s="23"/>
      <c r="R4373" s="24"/>
      <c r="S4373" s="23"/>
      <c r="T4373" s="23"/>
      <c r="U4373" s="24"/>
      <c r="V4373" s="23"/>
      <c r="W4373" s="23"/>
      <c r="X4373" s="24"/>
      <c r="Y4373" s="23"/>
      <c r="Z4373" s="23"/>
      <c r="AA4373" s="25"/>
      <c r="AB4373" s="23"/>
      <c r="AC4373" s="23"/>
      <c r="AD4373" s="24"/>
      <c r="AE4373" s="23"/>
      <c r="AF4373" s="23"/>
      <c r="AG4373" s="26"/>
      <c r="AH4373" s="23"/>
      <c r="AI4373" s="23"/>
      <c r="AJ4373" s="26"/>
      <c r="AK4373" s="23"/>
      <c r="AL4373" s="23"/>
      <c r="AM4373" s="26"/>
      <c r="AN4373" s="27"/>
      <c r="AP4373" s="29"/>
    </row>
    <row r="4374" spans="4:42" s="28" customFormat="1" x14ac:dyDescent="0.25">
      <c r="D4374" s="17"/>
      <c r="E4374" s="18"/>
      <c r="F4374" s="19"/>
      <c r="G4374" s="19"/>
      <c r="H4374" s="19"/>
      <c r="I4374" s="20"/>
      <c r="J4374" s="21"/>
      <c r="K4374" s="22"/>
      <c r="L4374" s="23"/>
      <c r="M4374" s="23"/>
      <c r="N4374" s="23"/>
      <c r="O4374" s="24"/>
      <c r="P4374" s="23"/>
      <c r="Q4374" s="23"/>
      <c r="R4374" s="24"/>
      <c r="S4374" s="23"/>
      <c r="T4374" s="23"/>
      <c r="U4374" s="24"/>
      <c r="V4374" s="23"/>
      <c r="W4374" s="23"/>
      <c r="X4374" s="24"/>
      <c r="Y4374" s="23"/>
      <c r="Z4374" s="23"/>
      <c r="AA4374" s="25"/>
      <c r="AB4374" s="23"/>
      <c r="AC4374" s="23"/>
      <c r="AD4374" s="24"/>
      <c r="AE4374" s="23"/>
      <c r="AF4374" s="23"/>
      <c r="AG4374" s="26"/>
      <c r="AH4374" s="23"/>
      <c r="AI4374" s="23"/>
      <c r="AJ4374" s="26"/>
      <c r="AK4374" s="23"/>
      <c r="AL4374" s="23"/>
      <c r="AM4374" s="26"/>
      <c r="AN4374" s="27"/>
      <c r="AP4374" s="29"/>
    </row>
    <row r="4375" spans="4:42" s="28" customFormat="1" x14ac:dyDescent="0.25">
      <c r="D4375" s="17"/>
      <c r="E4375" s="18"/>
      <c r="F4375" s="19"/>
      <c r="G4375" s="19"/>
      <c r="H4375" s="19"/>
      <c r="I4375" s="20"/>
      <c r="J4375" s="21"/>
      <c r="K4375" s="22"/>
      <c r="L4375" s="23"/>
      <c r="M4375" s="23"/>
      <c r="N4375" s="23"/>
      <c r="O4375" s="24"/>
      <c r="P4375" s="23"/>
      <c r="Q4375" s="23"/>
      <c r="R4375" s="24"/>
      <c r="S4375" s="23"/>
      <c r="T4375" s="23"/>
      <c r="U4375" s="24"/>
      <c r="V4375" s="23"/>
      <c r="W4375" s="23"/>
      <c r="X4375" s="24"/>
      <c r="Y4375" s="23"/>
      <c r="Z4375" s="23"/>
      <c r="AA4375" s="25"/>
      <c r="AB4375" s="23"/>
      <c r="AC4375" s="23"/>
      <c r="AD4375" s="24"/>
      <c r="AE4375" s="23"/>
      <c r="AF4375" s="23"/>
      <c r="AG4375" s="26"/>
      <c r="AH4375" s="23"/>
      <c r="AI4375" s="23"/>
      <c r="AJ4375" s="26"/>
      <c r="AK4375" s="23"/>
      <c r="AL4375" s="23"/>
      <c r="AM4375" s="26"/>
      <c r="AN4375" s="27"/>
      <c r="AP4375" s="29"/>
    </row>
    <row r="4376" spans="4:42" s="28" customFormat="1" x14ac:dyDescent="0.25">
      <c r="D4376" s="17"/>
      <c r="E4376" s="18"/>
      <c r="F4376" s="19"/>
      <c r="G4376" s="19"/>
      <c r="H4376" s="19"/>
      <c r="I4376" s="20"/>
      <c r="J4376" s="21"/>
      <c r="K4376" s="22"/>
      <c r="L4376" s="23"/>
      <c r="M4376" s="23"/>
      <c r="N4376" s="23"/>
      <c r="O4376" s="24"/>
      <c r="P4376" s="23"/>
      <c r="Q4376" s="23"/>
      <c r="R4376" s="24"/>
      <c r="S4376" s="23"/>
      <c r="T4376" s="23"/>
      <c r="U4376" s="24"/>
      <c r="V4376" s="23"/>
      <c r="W4376" s="23"/>
      <c r="X4376" s="24"/>
      <c r="Y4376" s="23"/>
      <c r="Z4376" s="23"/>
      <c r="AA4376" s="25"/>
      <c r="AB4376" s="23"/>
      <c r="AC4376" s="23"/>
      <c r="AD4376" s="24"/>
      <c r="AE4376" s="23"/>
      <c r="AF4376" s="23"/>
      <c r="AG4376" s="26"/>
      <c r="AH4376" s="23"/>
      <c r="AI4376" s="23"/>
      <c r="AJ4376" s="26"/>
      <c r="AK4376" s="23"/>
      <c r="AL4376" s="23"/>
      <c r="AM4376" s="26"/>
      <c r="AN4376" s="27"/>
      <c r="AP4376" s="29"/>
    </row>
    <row r="4377" spans="4:42" s="28" customFormat="1" x14ac:dyDescent="0.25">
      <c r="D4377" s="17"/>
      <c r="E4377" s="18"/>
      <c r="F4377" s="19"/>
      <c r="G4377" s="19"/>
      <c r="H4377" s="19"/>
      <c r="I4377" s="20"/>
      <c r="J4377" s="21"/>
      <c r="K4377" s="22"/>
      <c r="L4377" s="23"/>
      <c r="M4377" s="23"/>
      <c r="N4377" s="23"/>
      <c r="O4377" s="24"/>
      <c r="P4377" s="23"/>
      <c r="Q4377" s="23"/>
      <c r="R4377" s="24"/>
      <c r="S4377" s="23"/>
      <c r="T4377" s="23"/>
      <c r="U4377" s="24"/>
      <c r="V4377" s="23"/>
      <c r="W4377" s="23"/>
      <c r="X4377" s="24"/>
      <c r="Y4377" s="23"/>
      <c r="Z4377" s="23"/>
      <c r="AA4377" s="25"/>
      <c r="AB4377" s="23"/>
      <c r="AC4377" s="23"/>
      <c r="AD4377" s="24"/>
      <c r="AE4377" s="23"/>
      <c r="AF4377" s="23"/>
      <c r="AG4377" s="26"/>
      <c r="AH4377" s="23"/>
      <c r="AI4377" s="23"/>
      <c r="AJ4377" s="26"/>
      <c r="AK4377" s="23"/>
      <c r="AL4377" s="23"/>
      <c r="AM4377" s="26"/>
      <c r="AN4377" s="27"/>
      <c r="AP4377" s="29"/>
    </row>
    <row r="4378" spans="4:42" s="28" customFormat="1" x14ac:dyDescent="0.25">
      <c r="D4378" s="17"/>
      <c r="E4378" s="18"/>
      <c r="F4378" s="19"/>
      <c r="G4378" s="19"/>
      <c r="H4378" s="19"/>
      <c r="I4378" s="20"/>
      <c r="J4378" s="21"/>
      <c r="K4378" s="22"/>
      <c r="L4378" s="23"/>
      <c r="M4378" s="23"/>
      <c r="N4378" s="23"/>
      <c r="O4378" s="24"/>
      <c r="P4378" s="23"/>
      <c r="Q4378" s="23"/>
      <c r="R4378" s="24"/>
      <c r="S4378" s="23"/>
      <c r="T4378" s="23"/>
      <c r="U4378" s="24"/>
      <c r="V4378" s="23"/>
      <c r="W4378" s="23"/>
      <c r="X4378" s="24"/>
      <c r="Y4378" s="23"/>
      <c r="Z4378" s="23"/>
      <c r="AA4378" s="25"/>
      <c r="AB4378" s="23"/>
      <c r="AC4378" s="23"/>
      <c r="AD4378" s="24"/>
      <c r="AE4378" s="23"/>
      <c r="AF4378" s="23"/>
      <c r="AG4378" s="26"/>
      <c r="AH4378" s="23"/>
      <c r="AI4378" s="23"/>
      <c r="AJ4378" s="26"/>
      <c r="AK4378" s="23"/>
      <c r="AL4378" s="23"/>
      <c r="AM4378" s="26"/>
      <c r="AN4378" s="27"/>
      <c r="AP4378" s="29"/>
    </row>
    <row r="4379" spans="4:42" s="28" customFormat="1" x14ac:dyDescent="0.25">
      <c r="D4379" s="17"/>
      <c r="E4379" s="18"/>
      <c r="F4379" s="19"/>
      <c r="G4379" s="19"/>
      <c r="H4379" s="19"/>
      <c r="I4379" s="20"/>
      <c r="J4379" s="21"/>
      <c r="K4379" s="22"/>
      <c r="L4379" s="23"/>
      <c r="M4379" s="23"/>
      <c r="N4379" s="23"/>
      <c r="O4379" s="24"/>
      <c r="P4379" s="23"/>
      <c r="Q4379" s="23"/>
      <c r="R4379" s="24"/>
      <c r="S4379" s="23"/>
      <c r="T4379" s="23"/>
      <c r="U4379" s="24"/>
      <c r="V4379" s="23"/>
      <c r="W4379" s="23"/>
      <c r="X4379" s="24"/>
      <c r="Y4379" s="23"/>
      <c r="Z4379" s="23"/>
      <c r="AA4379" s="25"/>
      <c r="AB4379" s="23"/>
      <c r="AC4379" s="23"/>
      <c r="AD4379" s="24"/>
      <c r="AE4379" s="23"/>
      <c r="AF4379" s="23"/>
      <c r="AG4379" s="26"/>
      <c r="AH4379" s="23"/>
      <c r="AI4379" s="23"/>
      <c r="AJ4379" s="26"/>
      <c r="AK4379" s="23"/>
      <c r="AL4379" s="23"/>
      <c r="AM4379" s="26"/>
      <c r="AN4379" s="27"/>
      <c r="AP4379" s="29"/>
    </row>
    <row r="4380" spans="4:42" s="28" customFormat="1" x14ac:dyDescent="0.25">
      <c r="D4380" s="17"/>
      <c r="E4380" s="18"/>
      <c r="F4380" s="19"/>
      <c r="G4380" s="19"/>
      <c r="H4380" s="19"/>
      <c r="I4380" s="20"/>
      <c r="J4380" s="21"/>
      <c r="K4380" s="22"/>
      <c r="L4380" s="23"/>
      <c r="M4380" s="23"/>
      <c r="N4380" s="23"/>
      <c r="O4380" s="24"/>
      <c r="P4380" s="23"/>
      <c r="Q4380" s="23"/>
      <c r="R4380" s="24"/>
      <c r="S4380" s="23"/>
      <c r="T4380" s="23"/>
      <c r="U4380" s="24"/>
      <c r="V4380" s="23"/>
      <c r="W4380" s="23"/>
      <c r="X4380" s="24"/>
      <c r="Y4380" s="23"/>
      <c r="Z4380" s="23"/>
      <c r="AA4380" s="25"/>
      <c r="AB4380" s="23"/>
      <c r="AC4380" s="23"/>
      <c r="AD4380" s="24"/>
      <c r="AE4380" s="23"/>
      <c r="AF4380" s="23"/>
      <c r="AG4380" s="26"/>
      <c r="AH4380" s="23"/>
      <c r="AI4380" s="23"/>
      <c r="AJ4380" s="26"/>
      <c r="AK4380" s="23"/>
      <c r="AL4380" s="23"/>
      <c r="AM4380" s="26"/>
      <c r="AN4380" s="27"/>
      <c r="AP4380" s="29"/>
    </row>
    <row r="4381" spans="4:42" s="28" customFormat="1" x14ac:dyDescent="0.25">
      <c r="D4381" s="17"/>
      <c r="E4381" s="18"/>
      <c r="F4381" s="19"/>
      <c r="G4381" s="19"/>
      <c r="H4381" s="19"/>
      <c r="I4381" s="20"/>
      <c r="J4381" s="21"/>
      <c r="K4381" s="22"/>
      <c r="L4381" s="23"/>
      <c r="M4381" s="23"/>
      <c r="N4381" s="23"/>
      <c r="O4381" s="24"/>
      <c r="P4381" s="23"/>
      <c r="Q4381" s="23"/>
      <c r="R4381" s="24"/>
      <c r="S4381" s="23"/>
      <c r="T4381" s="23"/>
      <c r="U4381" s="24"/>
      <c r="V4381" s="23"/>
      <c r="W4381" s="23"/>
      <c r="X4381" s="24"/>
      <c r="Y4381" s="23"/>
      <c r="Z4381" s="23"/>
      <c r="AA4381" s="25"/>
      <c r="AB4381" s="23"/>
      <c r="AC4381" s="23"/>
      <c r="AD4381" s="24"/>
      <c r="AE4381" s="23"/>
      <c r="AF4381" s="23"/>
      <c r="AG4381" s="26"/>
      <c r="AH4381" s="23"/>
      <c r="AI4381" s="23"/>
      <c r="AJ4381" s="26"/>
      <c r="AK4381" s="23"/>
      <c r="AL4381" s="23"/>
      <c r="AM4381" s="26"/>
      <c r="AN4381" s="27"/>
      <c r="AP4381" s="29"/>
    </row>
    <row r="4382" spans="4:42" s="28" customFormat="1" x14ac:dyDescent="0.25">
      <c r="D4382" s="17"/>
      <c r="E4382" s="18"/>
      <c r="F4382" s="19"/>
      <c r="G4382" s="19"/>
      <c r="H4382" s="19"/>
      <c r="I4382" s="20"/>
      <c r="J4382" s="21"/>
      <c r="K4382" s="22"/>
      <c r="L4382" s="23"/>
      <c r="M4382" s="23"/>
      <c r="N4382" s="23"/>
      <c r="O4382" s="24"/>
      <c r="P4382" s="23"/>
      <c r="Q4382" s="23"/>
      <c r="R4382" s="24"/>
      <c r="S4382" s="23"/>
      <c r="T4382" s="23"/>
      <c r="U4382" s="24"/>
      <c r="V4382" s="23"/>
      <c r="W4382" s="23"/>
      <c r="X4382" s="24"/>
      <c r="Y4382" s="23"/>
      <c r="Z4382" s="23"/>
      <c r="AA4382" s="25"/>
      <c r="AB4382" s="23"/>
      <c r="AC4382" s="23"/>
      <c r="AD4382" s="24"/>
      <c r="AE4382" s="23"/>
      <c r="AF4382" s="23"/>
      <c r="AG4382" s="26"/>
      <c r="AH4382" s="23"/>
      <c r="AI4382" s="23"/>
      <c r="AJ4382" s="26"/>
      <c r="AK4382" s="23"/>
      <c r="AL4382" s="23"/>
      <c r="AM4382" s="26"/>
      <c r="AN4382" s="27"/>
      <c r="AP4382" s="29"/>
    </row>
    <row r="4383" spans="4:42" s="28" customFormat="1" x14ac:dyDescent="0.25">
      <c r="D4383" s="17"/>
      <c r="E4383" s="18"/>
      <c r="F4383" s="19"/>
      <c r="G4383" s="19"/>
      <c r="H4383" s="19"/>
      <c r="I4383" s="20"/>
      <c r="J4383" s="21"/>
      <c r="K4383" s="22"/>
      <c r="L4383" s="23"/>
      <c r="M4383" s="23"/>
      <c r="N4383" s="23"/>
      <c r="O4383" s="24"/>
      <c r="P4383" s="23"/>
      <c r="Q4383" s="23"/>
      <c r="R4383" s="24"/>
      <c r="S4383" s="23"/>
      <c r="T4383" s="23"/>
      <c r="U4383" s="24"/>
      <c r="V4383" s="23"/>
      <c r="W4383" s="23"/>
      <c r="X4383" s="24"/>
      <c r="Y4383" s="23"/>
      <c r="Z4383" s="23"/>
      <c r="AA4383" s="25"/>
      <c r="AB4383" s="23"/>
      <c r="AC4383" s="23"/>
      <c r="AD4383" s="24"/>
      <c r="AE4383" s="23"/>
      <c r="AF4383" s="23"/>
      <c r="AG4383" s="26"/>
      <c r="AH4383" s="23"/>
      <c r="AI4383" s="23"/>
      <c r="AJ4383" s="26"/>
      <c r="AK4383" s="23"/>
      <c r="AL4383" s="23"/>
      <c r="AM4383" s="26"/>
      <c r="AN4383" s="27"/>
      <c r="AP4383" s="29"/>
    </row>
    <row r="4384" spans="4:42" s="28" customFormat="1" x14ac:dyDescent="0.25">
      <c r="D4384" s="17"/>
      <c r="E4384" s="18"/>
      <c r="F4384" s="19"/>
      <c r="G4384" s="19"/>
      <c r="H4384" s="19"/>
      <c r="I4384" s="20"/>
      <c r="J4384" s="21"/>
      <c r="K4384" s="22"/>
      <c r="L4384" s="23"/>
      <c r="M4384" s="23"/>
      <c r="N4384" s="23"/>
      <c r="O4384" s="24"/>
      <c r="P4384" s="23"/>
      <c r="Q4384" s="23"/>
      <c r="R4384" s="24"/>
      <c r="S4384" s="23"/>
      <c r="T4384" s="23"/>
      <c r="U4384" s="24"/>
      <c r="V4384" s="23"/>
      <c r="W4384" s="23"/>
      <c r="X4384" s="24"/>
      <c r="Y4384" s="23"/>
      <c r="Z4384" s="23"/>
      <c r="AA4384" s="25"/>
      <c r="AB4384" s="23"/>
      <c r="AC4384" s="23"/>
      <c r="AD4384" s="24"/>
      <c r="AE4384" s="23"/>
      <c r="AF4384" s="23"/>
      <c r="AG4384" s="26"/>
      <c r="AH4384" s="23"/>
      <c r="AI4384" s="23"/>
      <c r="AJ4384" s="26"/>
      <c r="AK4384" s="23"/>
      <c r="AL4384" s="23"/>
      <c r="AM4384" s="26"/>
      <c r="AN4384" s="27"/>
      <c r="AP4384" s="29"/>
    </row>
    <row r="4385" spans="4:42" s="28" customFormat="1" x14ac:dyDescent="0.25">
      <c r="D4385" s="17"/>
      <c r="E4385" s="18"/>
      <c r="F4385" s="19"/>
      <c r="G4385" s="19"/>
      <c r="H4385" s="19"/>
      <c r="I4385" s="20"/>
      <c r="J4385" s="21"/>
      <c r="K4385" s="22"/>
      <c r="L4385" s="23"/>
      <c r="M4385" s="23"/>
      <c r="N4385" s="23"/>
      <c r="O4385" s="24"/>
      <c r="P4385" s="23"/>
      <c r="Q4385" s="23"/>
      <c r="R4385" s="24"/>
      <c r="S4385" s="23"/>
      <c r="T4385" s="23"/>
      <c r="U4385" s="24"/>
      <c r="V4385" s="23"/>
      <c r="W4385" s="23"/>
      <c r="X4385" s="24"/>
      <c r="Y4385" s="23"/>
      <c r="Z4385" s="23"/>
      <c r="AA4385" s="25"/>
      <c r="AB4385" s="23"/>
      <c r="AC4385" s="23"/>
      <c r="AD4385" s="24"/>
      <c r="AE4385" s="23"/>
      <c r="AF4385" s="23"/>
      <c r="AG4385" s="26"/>
      <c r="AH4385" s="23"/>
      <c r="AI4385" s="23"/>
      <c r="AJ4385" s="26"/>
      <c r="AK4385" s="23"/>
      <c r="AL4385" s="23"/>
      <c r="AM4385" s="26"/>
      <c r="AN4385" s="27"/>
      <c r="AP4385" s="29"/>
    </row>
    <row r="4386" spans="4:42" s="28" customFormat="1" x14ac:dyDescent="0.25">
      <c r="D4386" s="17"/>
      <c r="E4386" s="18"/>
      <c r="F4386" s="19"/>
      <c r="G4386" s="19"/>
      <c r="H4386" s="19"/>
      <c r="I4386" s="20"/>
      <c r="J4386" s="21"/>
      <c r="K4386" s="22"/>
      <c r="L4386" s="23"/>
      <c r="M4386" s="23"/>
      <c r="N4386" s="23"/>
      <c r="O4386" s="24"/>
      <c r="P4386" s="23"/>
      <c r="Q4386" s="23"/>
      <c r="R4386" s="24"/>
      <c r="S4386" s="23"/>
      <c r="T4386" s="23"/>
      <c r="U4386" s="24"/>
      <c r="V4386" s="23"/>
      <c r="W4386" s="23"/>
      <c r="X4386" s="24"/>
      <c r="Y4386" s="23"/>
      <c r="Z4386" s="23"/>
      <c r="AA4386" s="25"/>
      <c r="AB4386" s="23"/>
      <c r="AC4386" s="23"/>
      <c r="AD4386" s="24"/>
      <c r="AE4386" s="23"/>
      <c r="AF4386" s="23"/>
      <c r="AG4386" s="26"/>
      <c r="AH4386" s="23"/>
      <c r="AI4386" s="23"/>
      <c r="AJ4386" s="26"/>
      <c r="AK4386" s="23"/>
      <c r="AL4386" s="23"/>
      <c r="AM4386" s="26"/>
      <c r="AN4386" s="27"/>
      <c r="AP4386" s="29"/>
    </row>
    <row r="4387" spans="4:42" s="28" customFormat="1" x14ac:dyDescent="0.25">
      <c r="D4387" s="17"/>
      <c r="E4387" s="18"/>
      <c r="F4387" s="19"/>
      <c r="G4387" s="19"/>
      <c r="H4387" s="19"/>
      <c r="I4387" s="20"/>
      <c r="J4387" s="21"/>
      <c r="K4387" s="22"/>
      <c r="L4387" s="23"/>
      <c r="M4387" s="23"/>
      <c r="N4387" s="23"/>
      <c r="O4387" s="24"/>
      <c r="P4387" s="23"/>
      <c r="Q4387" s="23"/>
      <c r="R4387" s="24"/>
      <c r="S4387" s="23"/>
      <c r="T4387" s="23"/>
      <c r="U4387" s="24"/>
      <c r="V4387" s="23"/>
      <c r="W4387" s="23"/>
      <c r="X4387" s="24"/>
      <c r="Y4387" s="23"/>
      <c r="Z4387" s="23"/>
      <c r="AA4387" s="25"/>
      <c r="AB4387" s="23"/>
      <c r="AC4387" s="23"/>
      <c r="AD4387" s="24"/>
      <c r="AE4387" s="23"/>
      <c r="AF4387" s="23"/>
      <c r="AG4387" s="26"/>
      <c r="AH4387" s="23"/>
      <c r="AI4387" s="23"/>
      <c r="AJ4387" s="26"/>
      <c r="AK4387" s="23"/>
      <c r="AL4387" s="23"/>
      <c r="AM4387" s="26"/>
      <c r="AN4387" s="27"/>
      <c r="AP4387" s="29"/>
    </row>
    <row r="4388" spans="4:42" s="28" customFormat="1" x14ac:dyDescent="0.25">
      <c r="D4388" s="17"/>
      <c r="E4388" s="18"/>
      <c r="F4388" s="19"/>
      <c r="G4388" s="19"/>
      <c r="H4388" s="19"/>
      <c r="I4388" s="20"/>
      <c r="J4388" s="21"/>
      <c r="K4388" s="22"/>
      <c r="L4388" s="23"/>
      <c r="M4388" s="23"/>
      <c r="N4388" s="23"/>
      <c r="O4388" s="24"/>
      <c r="P4388" s="23"/>
      <c r="Q4388" s="23"/>
      <c r="R4388" s="24"/>
      <c r="S4388" s="23"/>
      <c r="T4388" s="23"/>
      <c r="U4388" s="24"/>
      <c r="V4388" s="23"/>
      <c r="W4388" s="23"/>
      <c r="X4388" s="24"/>
      <c r="Y4388" s="23"/>
      <c r="Z4388" s="23"/>
      <c r="AA4388" s="25"/>
      <c r="AB4388" s="23"/>
      <c r="AC4388" s="23"/>
      <c r="AD4388" s="24"/>
      <c r="AE4388" s="23"/>
      <c r="AF4388" s="23"/>
      <c r="AG4388" s="26"/>
      <c r="AH4388" s="23"/>
      <c r="AI4388" s="23"/>
      <c r="AJ4388" s="26"/>
      <c r="AK4388" s="23"/>
      <c r="AL4388" s="23"/>
      <c r="AM4388" s="26"/>
      <c r="AN4388" s="27"/>
      <c r="AP4388" s="29"/>
    </row>
    <row r="4389" spans="4:42" s="28" customFormat="1" x14ac:dyDescent="0.25">
      <c r="D4389" s="17"/>
      <c r="E4389" s="18"/>
      <c r="F4389" s="19"/>
      <c r="G4389" s="19"/>
      <c r="H4389" s="19"/>
      <c r="I4389" s="20"/>
      <c r="J4389" s="21"/>
      <c r="K4389" s="22"/>
      <c r="L4389" s="23"/>
      <c r="M4389" s="23"/>
      <c r="N4389" s="23"/>
      <c r="O4389" s="24"/>
      <c r="P4389" s="23"/>
      <c r="Q4389" s="23"/>
      <c r="R4389" s="24"/>
      <c r="S4389" s="23"/>
      <c r="T4389" s="23"/>
      <c r="U4389" s="24"/>
      <c r="V4389" s="23"/>
      <c r="W4389" s="23"/>
      <c r="X4389" s="24"/>
      <c r="Y4389" s="23"/>
      <c r="Z4389" s="23"/>
      <c r="AA4389" s="25"/>
      <c r="AB4389" s="23"/>
      <c r="AC4389" s="23"/>
      <c r="AD4389" s="24"/>
      <c r="AE4389" s="23"/>
      <c r="AF4389" s="23"/>
      <c r="AG4389" s="26"/>
      <c r="AH4389" s="23"/>
      <c r="AI4389" s="23"/>
      <c r="AJ4389" s="26"/>
      <c r="AK4389" s="23"/>
      <c r="AL4389" s="23"/>
      <c r="AM4389" s="26"/>
      <c r="AN4389" s="27"/>
      <c r="AP4389" s="29"/>
    </row>
    <row r="4390" spans="4:42" s="28" customFormat="1" x14ac:dyDescent="0.25">
      <c r="D4390" s="17"/>
      <c r="E4390" s="18"/>
      <c r="F4390" s="19"/>
      <c r="G4390" s="19"/>
      <c r="H4390" s="19"/>
      <c r="I4390" s="20"/>
      <c r="J4390" s="21"/>
      <c r="K4390" s="22"/>
      <c r="L4390" s="23"/>
      <c r="M4390" s="23"/>
      <c r="N4390" s="23"/>
      <c r="O4390" s="24"/>
      <c r="P4390" s="23"/>
      <c r="Q4390" s="23"/>
      <c r="R4390" s="24"/>
      <c r="S4390" s="23"/>
      <c r="T4390" s="23"/>
      <c r="U4390" s="24"/>
      <c r="V4390" s="23"/>
      <c r="W4390" s="23"/>
      <c r="X4390" s="24"/>
      <c r="Y4390" s="23"/>
      <c r="Z4390" s="23"/>
      <c r="AA4390" s="25"/>
      <c r="AB4390" s="23"/>
      <c r="AC4390" s="23"/>
      <c r="AD4390" s="24"/>
      <c r="AE4390" s="23"/>
      <c r="AF4390" s="23"/>
      <c r="AG4390" s="26"/>
      <c r="AH4390" s="23"/>
      <c r="AI4390" s="23"/>
      <c r="AJ4390" s="26"/>
      <c r="AK4390" s="23"/>
      <c r="AL4390" s="23"/>
      <c r="AM4390" s="26"/>
      <c r="AN4390" s="27"/>
      <c r="AP4390" s="29"/>
    </row>
    <row r="4391" spans="4:42" s="28" customFormat="1" x14ac:dyDescent="0.25">
      <c r="D4391" s="17"/>
      <c r="E4391" s="18"/>
      <c r="F4391" s="19"/>
      <c r="G4391" s="19"/>
      <c r="H4391" s="19"/>
      <c r="I4391" s="20"/>
      <c r="J4391" s="21"/>
      <c r="K4391" s="22"/>
      <c r="L4391" s="23"/>
      <c r="M4391" s="23"/>
      <c r="N4391" s="23"/>
      <c r="O4391" s="24"/>
      <c r="P4391" s="23"/>
      <c r="Q4391" s="23"/>
      <c r="R4391" s="24"/>
      <c r="S4391" s="23"/>
      <c r="T4391" s="23"/>
      <c r="U4391" s="24"/>
      <c r="V4391" s="23"/>
      <c r="W4391" s="23"/>
      <c r="X4391" s="24"/>
      <c r="Y4391" s="23"/>
      <c r="Z4391" s="23"/>
      <c r="AA4391" s="25"/>
      <c r="AB4391" s="23"/>
      <c r="AC4391" s="23"/>
      <c r="AD4391" s="24"/>
      <c r="AE4391" s="23"/>
      <c r="AF4391" s="23"/>
      <c r="AG4391" s="26"/>
      <c r="AH4391" s="23"/>
      <c r="AI4391" s="23"/>
      <c r="AJ4391" s="26"/>
      <c r="AK4391" s="23"/>
      <c r="AL4391" s="23"/>
      <c r="AM4391" s="26"/>
      <c r="AN4391" s="27"/>
      <c r="AP4391" s="29"/>
    </row>
    <row r="4392" spans="4:42" s="28" customFormat="1" x14ac:dyDescent="0.25">
      <c r="D4392" s="17"/>
      <c r="E4392" s="18"/>
      <c r="F4392" s="19"/>
      <c r="G4392" s="19"/>
      <c r="H4392" s="19"/>
      <c r="I4392" s="20"/>
      <c r="J4392" s="21"/>
      <c r="K4392" s="22"/>
      <c r="L4392" s="23"/>
      <c r="M4392" s="23"/>
      <c r="N4392" s="23"/>
      <c r="O4392" s="24"/>
      <c r="P4392" s="23"/>
      <c r="Q4392" s="23"/>
      <c r="R4392" s="24"/>
      <c r="S4392" s="23"/>
      <c r="T4392" s="23"/>
      <c r="U4392" s="24"/>
      <c r="V4392" s="23"/>
      <c r="W4392" s="23"/>
      <c r="X4392" s="24"/>
      <c r="Y4392" s="23"/>
      <c r="Z4392" s="23"/>
      <c r="AA4392" s="25"/>
      <c r="AB4392" s="23"/>
      <c r="AC4392" s="23"/>
      <c r="AD4392" s="24"/>
      <c r="AE4392" s="23"/>
      <c r="AF4392" s="23"/>
      <c r="AG4392" s="26"/>
      <c r="AH4392" s="23"/>
      <c r="AI4392" s="23"/>
      <c r="AJ4392" s="26"/>
      <c r="AK4392" s="23"/>
      <c r="AL4392" s="23"/>
      <c r="AM4392" s="26"/>
      <c r="AN4392" s="27"/>
      <c r="AP4392" s="29"/>
    </row>
    <row r="4393" spans="4:42" s="28" customFormat="1" x14ac:dyDescent="0.25">
      <c r="D4393" s="17"/>
      <c r="E4393" s="18"/>
      <c r="F4393" s="19"/>
      <c r="G4393" s="19"/>
      <c r="H4393" s="19"/>
      <c r="I4393" s="20"/>
      <c r="J4393" s="21"/>
      <c r="K4393" s="22"/>
      <c r="L4393" s="23"/>
      <c r="M4393" s="23"/>
      <c r="N4393" s="23"/>
      <c r="O4393" s="24"/>
      <c r="P4393" s="23"/>
      <c r="Q4393" s="23"/>
      <c r="R4393" s="24"/>
      <c r="S4393" s="23"/>
      <c r="T4393" s="23"/>
      <c r="U4393" s="24"/>
      <c r="V4393" s="23"/>
      <c r="W4393" s="23"/>
      <c r="X4393" s="24"/>
      <c r="Y4393" s="23"/>
      <c r="Z4393" s="23"/>
      <c r="AA4393" s="25"/>
      <c r="AB4393" s="23"/>
      <c r="AC4393" s="23"/>
      <c r="AD4393" s="24"/>
      <c r="AE4393" s="23"/>
      <c r="AF4393" s="23"/>
      <c r="AG4393" s="26"/>
      <c r="AH4393" s="23"/>
      <c r="AI4393" s="23"/>
      <c r="AJ4393" s="26"/>
      <c r="AK4393" s="23"/>
      <c r="AL4393" s="23"/>
      <c r="AM4393" s="26"/>
      <c r="AN4393" s="27"/>
      <c r="AP4393" s="29"/>
    </row>
    <row r="4394" spans="4:42" s="28" customFormat="1" x14ac:dyDescent="0.25">
      <c r="D4394" s="17"/>
      <c r="E4394" s="18"/>
      <c r="F4394" s="19"/>
      <c r="G4394" s="19"/>
      <c r="H4394" s="19"/>
      <c r="I4394" s="20"/>
      <c r="J4394" s="21"/>
      <c r="K4394" s="22"/>
      <c r="L4394" s="23"/>
      <c r="M4394" s="23"/>
      <c r="N4394" s="23"/>
      <c r="O4394" s="24"/>
      <c r="P4394" s="23"/>
      <c r="Q4394" s="23"/>
      <c r="R4394" s="24"/>
      <c r="S4394" s="23"/>
      <c r="T4394" s="23"/>
      <c r="U4394" s="24"/>
      <c r="V4394" s="23"/>
      <c r="W4394" s="23"/>
      <c r="X4394" s="24"/>
      <c r="Y4394" s="23"/>
      <c r="Z4394" s="23"/>
      <c r="AA4394" s="25"/>
      <c r="AB4394" s="23"/>
      <c r="AC4394" s="23"/>
      <c r="AD4394" s="24"/>
      <c r="AE4394" s="23"/>
      <c r="AF4394" s="23"/>
      <c r="AG4394" s="26"/>
      <c r="AH4394" s="23"/>
      <c r="AI4394" s="23"/>
      <c r="AJ4394" s="26"/>
      <c r="AK4394" s="23"/>
      <c r="AL4394" s="23"/>
      <c r="AM4394" s="26"/>
      <c r="AN4394" s="27"/>
      <c r="AP4394" s="29"/>
    </row>
    <row r="4395" spans="4:42" s="28" customFormat="1" x14ac:dyDescent="0.25">
      <c r="D4395" s="17"/>
      <c r="E4395" s="18"/>
      <c r="F4395" s="19"/>
      <c r="G4395" s="19"/>
      <c r="H4395" s="19"/>
      <c r="I4395" s="20"/>
      <c r="J4395" s="21"/>
      <c r="K4395" s="22"/>
      <c r="L4395" s="23"/>
      <c r="M4395" s="23"/>
      <c r="N4395" s="23"/>
      <c r="O4395" s="24"/>
      <c r="P4395" s="23"/>
      <c r="Q4395" s="23"/>
      <c r="R4395" s="24"/>
      <c r="S4395" s="23"/>
      <c r="T4395" s="23"/>
      <c r="U4395" s="24"/>
      <c r="V4395" s="23"/>
      <c r="W4395" s="23"/>
      <c r="X4395" s="24"/>
      <c r="Y4395" s="23"/>
      <c r="Z4395" s="23"/>
      <c r="AA4395" s="25"/>
      <c r="AB4395" s="23"/>
      <c r="AC4395" s="23"/>
      <c r="AD4395" s="24"/>
      <c r="AE4395" s="23"/>
      <c r="AF4395" s="23"/>
      <c r="AG4395" s="26"/>
      <c r="AH4395" s="23"/>
      <c r="AI4395" s="23"/>
      <c r="AJ4395" s="26"/>
      <c r="AK4395" s="23"/>
      <c r="AL4395" s="23"/>
      <c r="AM4395" s="26"/>
      <c r="AN4395" s="27"/>
      <c r="AP4395" s="29"/>
    </row>
    <row r="4396" spans="4:42" s="28" customFormat="1" x14ac:dyDescent="0.25">
      <c r="D4396" s="17"/>
      <c r="E4396" s="18"/>
      <c r="F4396" s="19"/>
      <c r="G4396" s="19"/>
      <c r="H4396" s="19"/>
      <c r="I4396" s="20"/>
      <c r="J4396" s="21"/>
      <c r="K4396" s="22"/>
      <c r="L4396" s="23"/>
      <c r="M4396" s="23"/>
      <c r="N4396" s="23"/>
      <c r="O4396" s="24"/>
      <c r="P4396" s="23"/>
      <c r="Q4396" s="23"/>
      <c r="R4396" s="24"/>
      <c r="S4396" s="23"/>
      <c r="T4396" s="23"/>
      <c r="U4396" s="24"/>
      <c r="V4396" s="23"/>
      <c r="W4396" s="23"/>
      <c r="X4396" s="24"/>
      <c r="Y4396" s="23"/>
      <c r="Z4396" s="23"/>
      <c r="AA4396" s="25"/>
      <c r="AB4396" s="23"/>
      <c r="AC4396" s="23"/>
      <c r="AD4396" s="24"/>
      <c r="AE4396" s="23"/>
      <c r="AF4396" s="23"/>
      <c r="AG4396" s="26"/>
      <c r="AH4396" s="23"/>
      <c r="AI4396" s="23"/>
      <c r="AJ4396" s="26"/>
      <c r="AK4396" s="23"/>
      <c r="AL4396" s="23"/>
      <c r="AM4396" s="26"/>
      <c r="AN4396" s="27"/>
      <c r="AP4396" s="29"/>
    </row>
    <row r="4397" spans="4:42" s="28" customFormat="1" x14ac:dyDescent="0.25">
      <c r="D4397" s="17"/>
      <c r="E4397" s="18"/>
      <c r="F4397" s="19"/>
      <c r="G4397" s="19"/>
      <c r="H4397" s="19"/>
      <c r="I4397" s="20"/>
      <c r="J4397" s="21"/>
      <c r="K4397" s="22"/>
      <c r="L4397" s="23"/>
      <c r="M4397" s="23"/>
      <c r="N4397" s="23"/>
      <c r="O4397" s="24"/>
      <c r="P4397" s="23"/>
      <c r="Q4397" s="23"/>
      <c r="R4397" s="24"/>
      <c r="S4397" s="23"/>
      <c r="T4397" s="23"/>
      <c r="U4397" s="24"/>
      <c r="V4397" s="23"/>
      <c r="W4397" s="23"/>
      <c r="X4397" s="24"/>
      <c r="Y4397" s="23"/>
      <c r="Z4397" s="23"/>
      <c r="AA4397" s="25"/>
      <c r="AB4397" s="23"/>
      <c r="AC4397" s="23"/>
      <c r="AD4397" s="24"/>
      <c r="AE4397" s="23"/>
      <c r="AF4397" s="23"/>
      <c r="AG4397" s="26"/>
      <c r="AH4397" s="23"/>
      <c r="AI4397" s="23"/>
      <c r="AJ4397" s="26"/>
      <c r="AK4397" s="23"/>
      <c r="AL4397" s="23"/>
      <c r="AM4397" s="26"/>
      <c r="AN4397" s="27"/>
      <c r="AP4397" s="29"/>
    </row>
  </sheetData>
  <sortState ref="B10:AQ85">
    <sortCondition descending="1" ref="AN10:AN85"/>
  </sortState>
  <mergeCells count="24">
    <mergeCell ref="A8:C9"/>
    <mergeCell ref="M2:AI4"/>
    <mergeCell ref="D6:AQ6"/>
    <mergeCell ref="AO8:AO9"/>
    <mergeCell ref="AP8:AP9"/>
    <mergeCell ref="Y8:AA8"/>
    <mergeCell ref="AB8:AD8"/>
    <mergeCell ref="AE8:AG8"/>
    <mergeCell ref="AH8:AJ8"/>
    <mergeCell ref="AK8:AM8"/>
    <mergeCell ref="AN8:AN9"/>
    <mergeCell ref="V8:X8"/>
    <mergeCell ref="D8:D9"/>
    <mergeCell ref="E8:E9"/>
    <mergeCell ref="F8:F9"/>
    <mergeCell ref="G8:G9"/>
    <mergeCell ref="H8:H9"/>
    <mergeCell ref="I8:I9"/>
    <mergeCell ref="S8:U8"/>
    <mergeCell ref="J8:J9"/>
    <mergeCell ref="K8:K9"/>
    <mergeCell ref="L8:L9"/>
    <mergeCell ref="M8:O8"/>
    <mergeCell ref="P8:R8"/>
  </mergeCells>
  <pageMargins left="1.33" right="0.22" top="0.5" bottom="0.37" header="0.17" footer="0.17"/>
  <pageSetup paperSize="5" scale="55" orientation="landscape" horizontalDpi="4294967295" verticalDpi="4294967295" r:id="rId1"/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PIR KALAY</vt:lpstr>
      <vt:lpstr>'UC PIR KALAY'!Print_Area</vt:lpstr>
      <vt:lpstr>'UC PIR KALAY'!Print_Titles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2022-08-04T18:37:49Z</cp:lastPrinted>
  <dcterms:created xsi:type="dcterms:W3CDTF">2022-08-03T17:21:52Z</dcterms:created>
  <dcterms:modified xsi:type="dcterms:W3CDTF">2022-09-06T00:19:04Z</dcterms:modified>
</cp:coreProperties>
</file>