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5D2212E1-BC63-454A-BA36-F6E5EAF20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RAHIM ABAD" sheetId="1" r:id="rId1"/>
  </sheets>
  <definedNames>
    <definedName name="_xlnm._FilterDatabase" localSheetId="0" hidden="1">'UC RAHIM ABAD'!$F$3:$CJ$36</definedName>
    <definedName name="_xlnm.Print_Titles" localSheetId="0">'UC RAHIM ABAD'!$2:$3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9" i="1" l="1"/>
  <c r="Z7" i="1" l="1"/>
  <c r="T7" i="1"/>
  <c r="Q7" i="1"/>
  <c r="AP7" i="1" l="1"/>
  <c r="T17" i="1"/>
  <c r="AP17" i="1" s="1"/>
  <c r="T38" i="1"/>
  <c r="Q38" i="1"/>
  <c r="AP38" i="1" s="1"/>
  <c r="T24" i="1"/>
  <c r="Q24" i="1"/>
  <c r="AP24" i="1" s="1"/>
  <c r="T37" i="1"/>
  <c r="Q37" i="1"/>
  <c r="AL36" i="1"/>
  <c r="T36" i="1"/>
  <c r="Q36" i="1"/>
  <c r="T20" i="1"/>
  <c r="Q20" i="1"/>
  <c r="T16" i="1"/>
  <c r="Q16" i="1"/>
  <c r="T14" i="1"/>
  <c r="Q14" i="1"/>
  <c r="T21" i="1"/>
  <c r="Q21" i="1"/>
  <c r="T35" i="1"/>
  <c r="Q35" i="1"/>
  <c r="W34" i="1"/>
  <c r="T34" i="1"/>
  <c r="Q34" i="1"/>
  <c r="T15" i="1"/>
  <c r="Q15" i="1"/>
  <c r="W33" i="1"/>
  <c r="T33" i="1"/>
  <c r="Q33" i="1"/>
  <c r="W32" i="1"/>
  <c r="T32" i="1"/>
  <c r="Q32" i="1"/>
  <c r="T8" i="1"/>
  <c r="Q8" i="1"/>
  <c r="AI31" i="1"/>
  <c r="AF31" i="1"/>
  <c r="AC31" i="1"/>
  <c r="W31" i="1"/>
  <c r="T31" i="1"/>
  <c r="Q31" i="1"/>
  <c r="W30" i="1"/>
  <c r="T30" i="1"/>
  <c r="Q30" i="1"/>
  <c r="AF29" i="1"/>
  <c r="W29" i="1"/>
  <c r="T29" i="1"/>
  <c r="Q29" i="1"/>
  <c r="AC28" i="1"/>
  <c r="W28" i="1"/>
  <c r="T28" i="1"/>
  <c r="Q28" i="1"/>
  <c r="Z25" i="1"/>
  <c r="T25" i="1"/>
  <c r="Q25" i="1"/>
  <c r="AF27" i="1"/>
  <c r="AC27" i="1"/>
  <c r="W27" i="1"/>
  <c r="T27" i="1"/>
  <c r="Q27" i="1"/>
  <c r="AC26" i="1"/>
  <c r="W26" i="1"/>
  <c r="T26" i="1"/>
  <c r="Q26" i="1"/>
  <c r="W13" i="1"/>
  <c r="T13" i="1"/>
  <c r="Q13" i="1"/>
  <c r="Z23" i="1"/>
  <c r="T23" i="1"/>
  <c r="Q23" i="1"/>
  <c r="AC22" i="1"/>
  <c r="W22" i="1"/>
  <c r="T22" i="1"/>
  <c r="Q22" i="1"/>
  <c r="Z18" i="1"/>
  <c r="T18" i="1"/>
  <c r="Q18" i="1"/>
  <c r="W12" i="1"/>
  <c r="T12" i="1"/>
  <c r="Q12" i="1"/>
  <c r="Z11" i="1"/>
  <c r="T11" i="1"/>
  <c r="Q11" i="1"/>
  <c r="AC10" i="1"/>
  <c r="W10" i="1"/>
  <c r="T10" i="1"/>
  <c r="Q10" i="1"/>
  <c r="Z9" i="1"/>
  <c r="T9" i="1"/>
  <c r="Q9" i="1"/>
  <c r="Z6" i="1"/>
  <c r="T6" i="1"/>
  <c r="Q6" i="1"/>
  <c r="Z5" i="1"/>
  <c r="T5" i="1"/>
  <c r="Q5" i="1"/>
  <c r="AL4" i="1"/>
  <c r="Z4" i="1"/>
  <c r="T4" i="1"/>
  <c r="Q4" i="1"/>
  <c r="AP16" i="1" l="1"/>
  <c r="AP9" i="1"/>
  <c r="AP34" i="1"/>
  <c r="AP12" i="1"/>
  <c r="AP29" i="1"/>
  <c r="AP30" i="1"/>
  <c r="AP15" i="1"/>
  <c r="AP27" i="1"/>
  <c r="AP5" i="1"/>
  <c r="AP13" i="1"/>
  <c r="AP25" i="1"/>
  <c r="AP8" i="1"/>
  <c r="AP21" i="1"/>
  <c r="AP36" i="1"/>
  <c r="AP35" i="1"/>
  <c r="AP14" i="1"/>
  <c r="AP20" i="1"/>
  <c r="AP4" i="1"/>
  <c r="AP22" i="1"/>
  <c r="AP28" i="1"/>
  <c r="AP10" i="1"/>
  <c r="AP18" i="1"/>
  <c r="AP26" i="1"/>
  <c r="AP6" i="1"/>
  <c r="AP32" i="1"/>
  <c r="AP11" i="1"/>
  <c r="AP23" i="1"/>
  <c r="AP31" i="1"/>
  <c r="AP33" i="1"/>
  <c r="AP37" i="1"/>
</calcChain>
</file>

<file path=xl/sharedStrings.xml><?xml version="1.0" encoding="utf-8"?>
<sst xmlns="http://schemas.openxmlformats.org/spreadsheetml/2006/main" count="720" uniqueCount="203">
  <si>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</si>
  <si>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</si>
  <si>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</si>
  <si>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</si>
  <si>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</si>
  <si>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</si>
  <si>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</si>
  <si>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</si>
  <si>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</si>
  <si>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</si>
  <si>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</si>
  <si>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</si>
  <si>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</si>
  <si>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</si>
  <si>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</si>
  <si>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</si>
  <si>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</si>
  <si>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</si>
  <si>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</si>
  <si>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</si>
  <si>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</si>
  <si>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</si>
  <si>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</si>
  <si>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RAHIM ABAD</t>
  </si>
  <si>
    <t>HAROON SHAH</t>
  </si>
  <si>
    <t>MALOOK SHAH</t>
  </si>
  <si>
    <t>1560284748541</t>
  </si>
  <si>
    <t>Male</t>
  </si>
  <si>
    <t>SWAT</t>
  </si>
  <si>
    <t>NULL</t>
  </si>
  <si>
    <t>Haji abad Amankot Mingora Swat</t>
  </si>
  <si>
    <t>3419005006</t>
  </si>
  <si>
    <t>IAZAZ ALAM</t>
  </si>
  <si>
    <t>ABDUL AHAD</t>
  </si>
  <si>
    <t>1560704034967</t>
  </si>
  <si>
    <t>Moh Qamber Rahman Abad district swat</t>
  </si>
  <si>
    <t>3429109245</t>
  </si>
  <si>
    <t>RAHMAT ALI</t>
  </si>
  <si>
    <t>SHERIN</t>
  </si>
  <si>
    <t>1560703819481</t>
  </si>
  <si>
    <t>MOHALLAH ISLAMABAD VILLAGE AND PO RAHIM ABAD TEHSIL BABOZAI DISTRICT SWAT</t>
  </si>
  <si>
    <t>3498321737</t>
  </si>
  <si>
    <t>UMAIR KHAN</t>
  </si>
  <si>
    <t>IBRAHIM KHAN</t>
  </si>
  <si>
    <t>1560703785335</t>
  </si>
  <si>
    <t>moh muthkheal amankot swat</t>
  </si>
  <si>
    <t>3467394210</t>
  </si>
  <si>
    <t>RIZWAN MALIK</t>
  </si>
  <si>
    <t>FAZLI MALIK</t>
  </si>
  <si>
    <t>1560703392567</t>
  </si>
  <si>
    <t>Mohallah Haji Abad Amankot Tehsil Babozai District Swat</t>
  </si>
  <si>
    <t>3419733966</t>
  </si>
  <si>
    <t>SHAH KHALID</t>
  </si>
  <si>
    <t>SHAH WAZIR KHAN</t>
  </si>
  <si>
    <t>1560248904291</t>
  </si>
  <si>
    <t>post code 19210 Zone 3 Rahman abad Qambar Mingora Swat</t>
  </si>
  <si>
    <t>3485329209</t>
  </si>
  <si>
    <t>MUHAMMAD FAROOQ</t>
  </si>
  <si>
    <t>MUHAMMAD</t>
  </si>
  <si>
    <t>1560209438603</t>
  </si>
  <si>
    <t>Moh Bakhtmand Khan Rahimabad mingora swat</t>
  </si>
  <si>
    <t>3448878639</t>
  </si>
  <si>
    <t>SOHAIL AHMAD</t>
  </si>
  <si>
    <t>SAID NAWAB</t>
  </si>
  <si>
    <t>1560703825315</t>
  </si>
  <si>
    <t>Mohalla Rahmanabad Post Office Rahimabad Tehsil Babuzai District Swat</t>
  </si>
  <si>
    <t>3428057025</t>
  </si>
  <si>
    <t>SYED WAQAS ALI SHAH</t>
  </si>
  <si>
    <t>YOUSAF SHAH</t>
  </si>
  <si>
    <t>1560703624755</t>
  </si>
  <si>
    <t>As postal</t>
  </si>
  <si>
    <t>3431907494</t>
  </si>
  <si>
    <t>ATTAUR RAHMAN</t>
  </si>
  <si>
    <t>MUHAMMAD RAHMAN</t>
  </si>
  <si>
    <t>1560703726929</t>
  </si>
  <si>
    <t>Muhallah Bakhtmand Khan Rahimabad District Swat</t>
  </si>
  <si>
    <t>3420912823</t>
  </si>
  <si>
    <t>QAISAR KHAN</t>
  </si>
  <si>
    <t>AYUB KHAN</t>
  </si>
  <si>
    <t>1560704059479</t>
  </si>
  <si>
    <t>pir khel mohalla koz pallow amankot mingora babu zai swat</t>
  </si>
  <si>
    <t>3482189702</t>
  </si>
  <si>
    <t>SYED YOUSUF NAWAZ</t>
  </si>
  <si>
    <t>BAKHT BOHAR</t>
  </si>
  <si>
    <t>1560274514345</t>
  </si>
  <si>
    <t>Rahimabad swat</t>
  </si>
  <si>
    <t>3169511295</t>
  </si>
  <si>
    <t>HAROON RASHID</t>
  </si>
  <si>
    <t>FAZAL RAHMAN</t>
  </si>
  <si>
    <t>1560298305755</t>
  </si>
  <si>
    <t>Sps boys campus rahimabad swat</t>
  </si>
  <si>
    <t>3469451150</t>
  </si>
  <si>
    <t>NASIR ALI</t>
  </si>
  <si>
    <t>ZOOR MUHAMMAD KHAN</t>
  </si>
  <si>
    <t>1560232326771</t>
  </si>
  <si>
    <t>Rahimabad Mingora Swat</t>
  </si>
  <si>
    <t>3476736450</t>
  </si>
  <si>
    <t>SAMIULLAH</t>
  </si>
  <si>
    <t>LUTF ULLAH</t>
  </si>
  <si>
    <t>1560703989313</t>
  </si>
  <si>
    <t>MOH HAJI ABAD VILLAGE AND POST OFFICE AMANKOT TEHSIL BABOZAI DISTRICT SWAT</t>
  </si>
  <si>
    <t>3472841022</t>
  </si>
  <si>
    <t>ZIAUDDIN</t>
  </si>
  <si>
    <t>GUL BADSHAH</t>
  </si>
  <si>
    <t>1560288573255</t>
  </si>
  <si>
    <t>Haji Abad amankot chowk mingora swat</t>
  </si>
  <si>
    <t>3459454317</t>
  </si>
  <si>
    <t>FAYAZALAM</t>
  </si>
  <si>
    <t>1560703541989</t>
  </si>
  <si>
    <t>Mohalla rahman abad qambar swat</t>
  </si>
  <si>
    <t>3449482151</t>
  </si>
  <si>
    <t>ZAHOOR ZEB</t>
  </si>
  <si>
    <t>MUHAMMAD YOUSAF</t>
  </si>
  <si>
    <t>1560293228895</t>
  </si>
  <si>
    <t>marghazar town rahim abad mingora swat</t>
  </si>
  <si>
    <t>3459528177</t>
  </si>
  <si>
    <t>ZIA UR RAHMAN</t>
  </si>
  <si>
    <t>ATAI KHAN</t>
  </si>
  <si>
    <t>1560703849301</t>
  </si>
  <si>
    <t>Mohalla bakht mand Khan rahimabad mingora swat</t>
  </si>
  <si>
    <t>3429407265</t>
  </si>
  <si>
    <t>HUSSAIN ALI</t>
  </si>
  <si>
    <t>SARDAR ALI</t>
  </si>
  <si>
    <t>1560202003215</t>
  </si>
  <si>
    <t>Muhallah muthkhel Amankot Mingora Swat</t>
  </si>
  <si>
    <t>3475129818</t>
  </si>
  <si>
    <t>MUHAMMAD AFSAR</t>
  </si>
  <si>
    <t>MUHAMMAD SARWAR</t>
  </si>
  <si>
    <t>1560703695983</t>
  </si>
  <si>
    <t>Amankot Mohallah Zahid abad Mingora tehsil Babozae Swat</t>
  </si>
  <si>
    <t>3480153894</t>
  </si>
  <si>
    <t>ALAM KHAN</t>
  </si>
  <si>
    <t>HADI KHAN</t>
  </si>
  <si>
    <t>1560703846539</t>
  </si>
  <si>
    <t>Mingora Amankot Swat</t>
  </si>
  <si>
    <t>3448276922</t>
  </si>
  <si>
    <t>1560703980529</t>
  </si>
  <si>
    <t>Qamber Rahmanabad</t>
  </si>
  <si>
    <t>3409303005</t>
  </si>
  <si>
    <t>ABBAS RASHID</t>
  </si>
  <si>
    <t>ABDUR RASHID</t>
  </si>
  <si>
    <t>1560208349471</t>
  </si>
  <si>
    <t>Mohallah Habib Gul Rahimabad District Swat</t>
  </si>
  <si>
    <t>3483118464</t>
  </si>
  <si>
    <t>AZAZ ABDULLAH</t>
  </si>
  <si>
    <t>ABDUL GHAFFAR</t>
  </si>
  <si>
    <t>1560271538923</t>
  </si>
  <si>
    <t>Moh Rahmanabad Rahimabad mingora swat</t>
  </si>
  <si>
    <t>3462108877</t>
  </si>
  <si>
    <t>ABU BAKKAR</t>
  </si>
  <si>
    <t>ALIF GUL</t>
  </si>
  <si>
    <t>1560703704163</t>
  </si>
  <si>
    <t>Mohallah Bakht Mand Khan Tehsil Babozai  Mingora Rahim Abad District Swat</t>
  </si>
  <si>
    <t>3479416871</t>
  </si>
  <si>
    <t>SAJJAD FAZAL</t>
  </si>
  <si>
    <t>FAZAL MABOOD</t>
  </si>
  <si>
    <t>1560212537329</t>
  </si>
  <si>
    <t>Amankot Mingora Swat</t>
  </si>
  <si>
    <t>3339463883</t>
  </si>
  <si>
    <t>SHAMSUL HAQ</t>
  </si>
  <si>
    <t>ABDUR RAHIM</t>
  </si>
  <si>
    <t>1560273674659</t>
  </si>
  <si>
    <t>Rahman Abad Rahim Abad Mingora Swat</t>
  </si>
  <si>
    <t>3488067380</t>
  </si>
  <si>
    <t>SHAHID KHAN</t>
  </si>
  <si>
    <t>SAID RAHIM</t>
  </si>
  <si>
    <t>1560289356877</t>
  </si>
  <si>
    <t>shaheed abad amankot swat</t>
  </si>
  <si>
    <t>3459515829</t>
  </si>
  <si>
    <t>IHSAN ULLAH</t>
  </si>
  <si>
    <t>KHAN GUL</t>
  </si>
  <si>
    <t>1560266600369</t>
  </si>
  <si>
    <t>Mohallah abdul manan rahim abad mingora swat</t>
  </si>
  <si>
    <t>3486590329</t>
  </si>
  <si>
    <t>HAMZA</t>
  </si>
  <si>
    <t>FAZAL AKBAR</t>
  </si>
  <si>
    <t>1560703801245</t>
  </si>
  <si>
    <t>Mohallah Rahman abad Postoffice Rahim Abad district Swat</t>
  </si>
  <si>
    <t>3445840736</t>
  </si>
  <si>
    <t>MUHAMMAD JALIL</t>
  </si>
  <si>
    <t>FAZAL ALI</t>
  </si>
  <si>
    <t>1560703645535</t>
  </si>
  <si>
    <t>Abdali school and College GT Road Amankot Mingora Swat</t>
  </si>
  <si>
    <t>3469049391</t>
  </si>
  <si>
    <t>MEHRAN KHAN</t>
  </si>
  <si>
    <t>1560704519097</t>
  </si>
  <si>
    <t>Amankot  Muhla phir khel Mingora tehsil babozai district swat</t>
  </si>
  <si>
    <t>3489587329</t>
  </si>
  <si>
    <t>S.No</t>
  </si>
  <si>
    <t>DOB</t>
  </si>
  <si>
    <t>AMANKOT</t>
  </si>
  <si>
    <t>NOMAN KHAN</t>
  </si>
  <si>
    <t>SHER BAHADAR KHAN</t>
  </si>
  <si>
    <t>1560274051175</t>
  </si>
  <si>
    <t>muhalla muhammad gul shaheed mingora swat</t>
  </si>
  <si>
    <t>3499365370</t>
  </si>
  <si>
    <t>shifted from amankot</t>
  </si>
  <si>
    <t>INAM ULLAH</t>
  </si>
  <si>
    <t>MUHAMMAD RAHIM</t>
  </si>
  <si>
    <t>1560267137519</t>
  </si>
  <si>
    <t>Rahim Abad Mingora Swar</t>
  </si>
  <si>
    <t>3459514275</t>
  </si>
  <si>
    <t xml:space="preserve">5Th TENTATIVE MERIT LIST OF PST MALE 2022 UNION COUNCIL RAHIM ABAD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</si>
</sst>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AS4348"/>
  <sheetViews>
    <sheetView tabSelected="1" view="pageBreakPreview" zoomScale="60" zoomScaleNormal="100" workbookViewId="0">
      <selection activeCell="C6" sqref="C6"/>
    </sheetView>
  </sheetViews>
  <sheetFormatPr defaultRowHeight="15.75" x14ac:dyDescent="0.25"/>
  <cols>
    <col min="1" max="1" width="4.375" customWidth="1"/>
    <col min="2" max="2" width="4.25" customWidth="1"/>
    <col min="3" max="3" width="6.75" customWidth="1"/>
    <col min="4" max="4" width="3.75" customWidth="1"/>
    <col min="5" max="5" width="4.5" bestFit="1" customWidth="1"/>
    <col min="6" max="6" width="7" style="30" customWidth="1"/>
    <col min="7" max="7" width="9.625" style="31" customWidth="1"/>
    <col min="8" max="8" width="8.125" style="32" customWidth="1"/>
    <col min="9" max="9" width="10.875" style="32" customWidth="1"/>
    <col min="10" max="10" width="12.7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9.75" style="35" customWidth="1"/>
    <col min="43" max="43" width="17.25" style="27" hidden="1" customWidth="1"/>
    <col min="44" max="44" width="7.5" style="28" customWidth="1"/>
  </cols>
  <sheetData>
    <row r="1" spans="1:45" ht="36" customHeight="1" x14ac:dyDescent="0.25">
      <c r="E1" s="47" t="s">
        <v>202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5" ht="15.75" customHeight="1" x14ac:dyDescent="0.25">
      <c r="A2" s="45" t="s">
        <v>188</v>
      </c>
      <c r="B2" s="45"/>
      <c r="C2" s="45"/>
      <c r="D2" s="45"/>
      <c r="E2" s="46"/>
      <c r="F2" s="44" t="s">
        <v>0</v>
      </c>
      <c r="G2" s="52" t="s">
        <v>1</v>
      </c>
      <c r="H2" s="44" t="s">
        <v>2</v>
      </c>
      <c r="I2" s="44" t="s">
        <v>3</v>
      </c>
      <c r="J2" s="41" t="s">
        <v>189</v>
      </c>
      <c r="K2" s="53" t="s">
        <v>4</v>
      </c>
      <c r="L2" s="43" t="s">
        <v>5</v>
      </c>
      <c r="M2" s="43" t="s">
        <v>6</v>
      </c>
      <c r="N2" s="44" t="s">
        <v>7</v>
      </c>
      <c r="O2" s="40" t="s">
        <v>8</v>
      </c>
      <c r="P2" s="40"/>
      <c r="Q2" s="40"/>
      <c r="R2" s="40" t="s">
        <v>9</v>
      </c>
      <c r="S2" s="40"/>
      <c r="T2" s="40"/>
      <c r="U2" s="40" t="s">
        <v>10</v>
      </c>
      <c r="V2" s="40"/>
      <c r="W2" s="40"/>
      <c r="X2" s="40" t="s">
        <v>11</v>
      </c>
      <c r="Y2" s="40"/>
      <c r="Z2" s="40"/>
      <c r="AA2" s="40" t="s">
        <v>12</v>
      </c>
      <c r="AB2" s="40"/>
      <c r="AC2" s="40"/>
      <c r="AD2" s="40" t="s">
        <v>13</v>
      </c>
      <c r="AE2" s="40"/>
      <c r="AF2" s="40"/>
      <c r="AG2" s="40" t="s">
        <v>14</v>
      </c>
      <c r="AH2" s="40"/>
      <c r="AI2" s="40"/>
      <c r="AJ2" s="40" t="s">
        <v>15</v>
      </c>
      <c r="AK2" s="40"/>
      <c r="AL2" s="40"/>
      <c r="AM2" s="40" t="s">
        <v>16</v>
      </c>
      <c r="AN2" s="40"/>
      <c r="AO2" s="40"/>
      <c r="AP2" s="51" t="s">
        <v>17</v>
      </c>
      <c r="AQ2" s="48" t="s">
        <v>18</v>
      </c>
      <c r="AR2" s="49" t="s">
        <v>19</v>
      </c>
    </row>
    <row r="3" spans="1:45" ht="45" x14ac:dyDescent="0.25">
      <c r="A3" s="45"/>
      <c r="B3" s="45"/>
      <c r="C3" s="45"/>
      <c r="D3" s="45"/>
      <c r="E3" s="46"/>
      <c r="F3" s="44"/>
      <c r="G3" s="52"/>
      <c r="H3" s="44"/>
      <c r="I3" s="44"/>
      <c r="J3" s="42"/>
      <c r="K3" s="54"/>
      <c r="L3" s="43"/>
      <c r="M3" s="43"/>
      <c r="N3" s="44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1"/>
      <c r="AQ3" s="48"/>
      <c r="AR3" s="50"/>
    </row>
    <row r="4" spans="1:45" ht="47.25" x14ac:dyDescent="0.25">
      <c r="A4" s="38">
        <v>1</v>
      </c>
      <c r="B4" s="38">
        <v>1</v>
      </c>
      <c r="C4" s="38">
        <v>1</v>
      </c>
      <c r="D4" s="38">
        <v>1</v>
      </c>
      <c r="E4" s="38">
        <v>1</v>
      </c>
      <c r="F4" s="3" t="s">
        <v>23</v>
      </c>
      <c r="G4" s="4">
        <v>375843</v>
      </c>
      <c r="H4" s="5" t="s">
        <v>24</v>
      </c>
      <c r="I4" s="5" t="s">
        <v>25</v>
      </c>
      <c r="J4" s="36">
        <v>32874</v>
      </c>
      <c r="K4" s="6" t="s">
        <v>26</v>
      </c>
      <c r="L4" s="7" t="s">
        <v>27</v>
      </c>
      <c r="M4" s="8" t="s">
        <v>28</v>
      </c>
      <c r="N4" s="9">
        <v>53</v>
      </c>
      <c r="O4" s="10">
        <v>855</v>
      </c>
      <c r="P4" s="10">
        <v>1050</v>
      </c>
      <c r="Q4" s="11">
        <f t="shared" ref="Q4:Q16" si="0">O4*20/P4</f>
        <v>16.285714285714285</v>
      </c>
      <c r="R4" s="10">
        <v>808</v>
      </c>
      <c r="S4" s="10">
        <v>1100</v>
      </c>
      <c r="T4" s="11">
        <f t="shared" ref="T4:T18" si="1">R4*20/S4</f>
        <v>14.690909090909091</v>
      </c>
      <c r="U4" s="10" t="s">
        <v>29</v>
      </c>
      <c r="V4" s="10" t="s">
        <v>29</v>
      </c>
      <c r="W4" s="11">
        <v>0</v>
      </c>
      <c r="X4" s="10">
        <v>3985</v>
      </c>
      <c r="Y4" s="10">
        <v>4700</v>
      </c>
      <c r="Z4" s="11">
        <f>X4*40/Y4</f>
        <v>33.914893617021278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>
        <v>1182</v>
      </c>
      <c r="AK4" s="10">
        <v>1400</v>
      </c>
      <c r="AL4" s="13">
        <f>AJ4*5/AK4</f>
        <v>4.2214285714285715</v>
      </c>
      <c r="AM4" s="10" t="s">
        <v>29</v>
      </c>
      <c r="AN4" s="10" t="s">
        <v>29</v>
      </c>
      <c r="AO4" s="13">
        <v>0</v>
      </c>
      <c r="AP4" s="39">
        <f t="shared" ref="AP4:AP38" si="2">N4+Q4+T4+W4+Z4+AC4+AF4+AI4+AL4+AO4</f>
        <v>122.11294556507322</v>
      </c>
      <c r="AQ4" s="14" t="s">
        <v>30</v>
      </c>
      <c r="AR4" s="15" t="s">
        <v>31</v>
      </c>
    </row>
    <row r="5" spans="1:45" ht="47.25" x14ac:dyDescent="0.25">
      <c r="A5" s="38">
        <v>2</v>
      </c>
      <c r="B5" s="38">
        <v>2</v>
      </c>
      <c r="C5" s="38">
        <v>2</v>
      </c>
      <c r="D5" s="38">
        <v>2</v>
      </c>
      <c r="E5" s="38">
        <v>2</v>
      </c>
      <c r="F5" s="3" t="s">
        <v>23</v>
      </c>
      <c r="G5" s="4">
        <v>376475</v>
      </c>
      <c r="H5" s="5" t="s">
        <v>32</v>
      </c>
      <c r="I5" s="5" t="s">
        <v>33</v>
      </c>
      <c r="J5" s="36">
        <v>35801</v>
      </c>
      <c r="K5" s="6" t="s">
        <v>34</v>
      </c>
      <c r="L5" s="7" t="s">
        <v>27</v>
      </c>
      <c r="M5" s="8" t="s">
        <v>28</v>
      </c>
      <c r="N5" s="9">
        <v>57</v>
      </c>
      <c r="O5" s="10">
        <v>898</v>
      </c>
      <c r="P5" s="10">
        <v>1100</v>
      </c>
      <c r="Q5" s="11">
        <f t="shared" si="0"/>
        <v>16.327272727272728</v>
      </c>
      <c r="R5" s="10">
        <v>838</v>
      </c>
      <c r="S5" s="10">
        <v>1100</v>
      </c>
      <c r="T5" s="11">
        <f t="shared" si="1"/>
        <v>15.236363636363636</v>
      </c>
      <c r="U5" s="10" t="s">
        <v>29</v>
      </c>
      <c r="V5" s="10" t="s">
        <v>29</v>
      </c>
      <c r="W5" s="11">
        <v>0</v>
      </c>
      <c r="X5" s="10">
        <v>3480</v>
      </c>
      <c r="Y5" s="10">
        <v>4400</v>
      </c>
      <c r="Z5" s="11">
        <f>X5*40/Y5</f>
        <v>31.636363636363637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39">
        <f t="shared" si="2"/>
        <v>120.2</v>
      </c>
      <c r="AQ5" s="14" t="s">
        <v>35</v>
      </c>
      <c r="AR5" s="15" t="s">
        <v>36</v>
      </c>
    </row>
    <row r="6" spans="1:45" ht="94.5" x14ac:dyDescent="0.25">
      <c r="A6" s="38">
        <v>3</v>
      </c>
      <c r="B6" s="38">
        <v>3</v>
      </c>
      <c r="C6" s="38">
        <v>3</v>
      </c>
      <c r="D6" s="38">
        <v>3</v>
      </c>
      <c r="E6" s="38">
        <v>3</v>
      </c>
      <c r="F6" s="3" t="s">
        <v>23</v>
      </c>
      <c r="G6" s="4">
        <v>376419</v>
      </c>
      <c r="H6" s="5" t="s">
        <v>37</v>
      </c>
      <c r="I6" s="5" t="s">
        <v>38</v>
      </c>
      <c r="J6" s="36">
        <v>36207</v>
      </c>
      <c r="K6" s="6" t="s">
        <v>39</v>
      </c>
      <c r="L6" s="7" t="s">
        <v>27</v>
      </c>
      <c r="M6" s="8" t="s">
        <v>28</v>
      </c>
      <c r="N6" s="9">
        <v>56</v>
      </c>
      <c r="O6" s="10">
        <v>852</v>
      </c>
      <c r="P6" s="10">
        <v>1100</v>
      </c>
      <c r="Q6" s="11">
        <f t="shared" si="0"/>
        <v>15.49090909090909</v>
      </c>
      <c r="R6" s="10">
        <v>858</v>
      </c>
      <c r="S6" s="10">
        <v>1100</v>
      </c>
      <c r="T6" s="11">
        <f t="shared" si="1"/>
        <v>15.6</v>
      </c>
      <c r="U6" s="10" t="s">
        <v>29</v>
      </c>
      <c r="V6" s="10" t="s">
        <v>29</v>
      </c>
      <c r="W6" s="11">
        <v>0</v>
      </c>
      <c r="X6" s="10">
        <v>3297</v>
      </c>
      <c r="Y6" s="10">
        <v>4200</v>
      </c>
      <c r="Z6" s="11">
        <f>X6*40/Y6</f>
        <v>31.4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39">
        <f t="shared" si="2"/>
        <v>118.49090909090907</v>
      </c>
      <c r="AQ6" s="14" t="s">
        <v>40</v>
      </c>
      <c r="AR6" s="15" t="s">
        <v>41</v>
      </c>
    </row>
    <row r="7" spans="1:45" ht="63" x14ac:dyDescent="0.25">
      <c r="A7" s="38">
        <v>4</v>
      </c>
      <c r="B7" s="38">
        <v>4</v>
      </c>
      <c r="C7" s="38">
        <v>4</v>
      </c>
      <c r="D7" s="38">
        <v>4</v>
      </c>
      <c r="E7" s="38">
        <v>34</v>
      </c>
      <c r="F7" s="3" t="s">
        <v>190</v>
      </c>
      <c r="G7" s="4">
        <v>366861</v>
      </c>
      <c r="H7" s="5" t="s">
        <v>191</v>
      </c>
      <c r="I7" s="5" t="s">
        <v>192</v>
      </c>
      <c r="J7" s="36">
        <v>35841</v>
      </c>
      <c r="K7" s="6" t="s">
        <v>193</v>
      </c>
      <c r="L7" s="7" t="s">
        <v>27</v>
      </c>
      <c r="M7" s="8" t="s">
        <v>28</v>
      </c>
      <c r="N7" s="9">
        <v>65</v>
      </c>
      <c r="O7" s="10">
        <v>745</v>
      </c>
      <c r="P7" s="10">
        <v>1050</v>
      </c>
      <c r="Q7" s="11">
        <f t="shared" si="0"/>
        <v>14.19047619047619</v>
      </c>
      <c r="R7" s="10">
        <v>489</v>
      </c>
      <c r="S7" s="10">
        <v>1100</v>
      </c>
      <c r="T7" s="11">
        <f t="shared" si="1"/>
        <v>8.8909090909090907</v>
      </c>
      <c r="U7" s="10" t="s">
        <v>29</v>
      </c>
      <c r="V7" s="10" t="s">
        <v>29</v>
      </c>
      <c r="W7" s="11">
        <v>0</v>
      </c>
      <c r="X7" s="10">
        <v>3322</v>
      </c>
      <c r="Y7" s="10">
        <v>4500</v>
      </c>
      <c r="Z7" s="11">
        <f>X7*40/Y7</f>
        <v>29.52888888888889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39">
        <f t="shared" si="2"/>
        <v>117.61027417027417</v>
      </c>
      <c r="AQ7" s="14" t="s">
        <v>194</v>
      </c>
      <c r="AR7" s="15" t="s">
        <v>195</v>
      </c>
      <c r="AS7" s="37" t="s">
        <v>196</v>
      </c>
    </row>
    <row r="8" spans="1:45" ht="63" x14ac:dyDescent="0.25">
      <c r="A8" s="38">
        <v>5</v>
      </c>
      <c r="B8" s="38">
        <v>5</v>
      </c>
      <c r="C8" s="38">
        <v>5</v>
      </c>
      <c r="D8" s="38">
        <v>5</v>
      </c>
      <c r="E8" s="38">
        <v>19</v>
      </c>
      <c r="F8" s="3" t="s">
        <v>23</v>
      </c>
      <c r="G8" s="4">
        <v>376441</v>
      </c>
      <c r="H8" s="5" t="s">
        <v>116</v>
      </c>
      <c r="I8" s="5" t="s">
        <v>117</v>
      </c>
      <c r="J8" s="36">
        <v>35450</v>
      </c>
      <c r="K8" s="6" t="s">
        <v>118</v>
      </c>
      <c r="L8" s="7" t="s">
        <v>27</v>
      </c>
      <c r="M8" s="8" t="s">
        <v>28</v>
      </c>
      <c r="N8" s="9">
        <v>52</v>
      </c>
      <c r="O8" s="10">
        <v>889</v>
      </c>
      <c r="P8" s="10">
        <v>1050</v>
      </c>
      <c r="Q8" s="11">
        <f t="shared" si="0"/>
        <v>16.933333333333334</v>
      </c>
      <c r="R8" s="10">
        <v>897</v>
      </c>
      <c r="S8" s="10">
        <v>1100</v>
      </c>
      <c r="T8" s="11">
        <f t="shared" si="1"/>
        <v>16.309090909090909</v>
      </c>
      <c r="U8" s="10" t="s">
        <v>29</v>
      </c>
      <c r="V8" s="10" t="s">
        <v>29</v>
      </c>
      <c r="W8" s="11">
        <v>0</v>
      </c>
      <c r="X8" s="10">
        <v>3035</v>
      </c>
      <c r="Y8" s="10">
        <v>4200</v>
      </c>
      <c r="Z8" s="11">
        <v>28.9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39">
        <f t="shared" si="2"/>
        <v>114.14242424242425</v>
      </c>
      <c r="AQ8" s="14" t="s">
        <v>119</v>
      </c>
      <c r="AR8" s="15" t="s">
        <v>120</v>
      </c>
    </row>
    <row r="9" spans="1:45" ht="47.25" x14ac:dyDescent="0.25">
      <c r="A9" s="38">
        <v>6</v>
      </c>
      <c r="B9" s="38">
        <v>6</v>
      </c>
      <c r="C9" s="38">
        <v>6</v>
      </c>
      <c r="D9" s="38">
        <v>6</v>
      </c>
      <c r="E9" s="38">
        <v>4</v>
      </c>
      <c r="F9" s="3" t="s">
        <v>23</v>
      </c>
      <c r="G9" s="4">
        <v>376405</v>
      </c>
      <c r="H9" s="5" t="s">
        <v>42</v>
      </c>
      <c r="I9" s="5" t="s">
        <v>43</v>
      </c>
      <c r="J9" s="36">
        <v>35170</v>
      </c>
      <c r="K9" s="6" t="s">
        <v>44</v>
      </c>
      <c r="L9" s="7" t="s">
        <v>27</v>
      </c>
      <c r="M9" s="8" t="s">
        <v>28</v>
      </c>
      <c r="N9" s="9">
        <v>55</v>
      </c>
      <c r="O9" s="10">
        <v>740</v>
      </c>
      <c r="P9" s="10">
        <v>1050</v>
      </c>
      <c r="Q9" s="11">
        <f t="shared" si="0"/>
        <v>14.095238095238095</v>
      </c>
      <c r="R9" s="10">
        <v>733</v>
      </c>
      <c r="S9" s="10">
        <v>1100</v>
      </c>
      <c r="T9" s="11">
        <f t="shared" si="1"/>
        <v>13.327272727272728</v>
      </c>
      <c r="U9" s="10" t="s">
        <v>29</v>
      </c>
      <c r="V9" s="10" t="s">
        <v>29</v>
      </c>
      <c r="W9" s="11">
        <v>0</v>
      </c>
      <c r="X9" s="10">
        <v>3324</v>
      </c>
      <c r="Y9" s="10">
        <v>4300</v>
      </c>
      <c r="Z9" s="11">
        <f>X9*40/Y9</f>
        <v>30.920930232558138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39">
        <f t="shared" si="2"/>
        <v>113.34344105506896</v>
      </c>
      <c r="AQ9" s="14" t="s">
        <v>45</v>
      </c>
      <c r="AR9" s="15" t="s">
        <v>46</v>
      </c>
    </row>
    <row r="10" spans="1:45" ht="63" x14ac:dyDescent="0.25">
      <c r="A10" s="38">
        <v>7</v>
      </c>
      <c r="B10" s="38">
        <v>7</v>
      </c>
      <c r="C10" s="38">
        <v>7</v>
      </c>
      <c r="D10" s="38">
        <v>7</v>
      </c>
      <c r="E10" s="38">
        <v>5</v>
      </c>
      <c r="F10" s="3" t="s">
        <v>23</v>
      </c>
      <c r="G10" s="4">
        <v>376240</v>
      </c>
      <c r="H10" s="5" t="s">
        <v>47</v>
      </c>
      <c r="I10" s="5" t="s">
        <v>48</v>
      </c>
      <c r="J10" s="36">
        <v>35813</v>
      </c>
      <c r="K10" s="6" t="s">
        <v>49</v>
      </c>
      <c r="L10" s="7" t="s">
        <v>27</v>
      </c>
      <c r="M10" s="8" t="s">
        <v>28</v>
      </c>
      <c r="N10" s="9">
        <v>54</v>
      </c>
      <c r="O10" s="10">
        <v>838</v>
      </c>
      <c r="P10" s="10">
        <v>1050</v>
      </c>
      <c r="Q10" s="11">
        <f t="shared" si="0"/>
        <v>15.961904761904762</v>
      </c>
      <c r="R10" s="10">
        <v>784</v>
      </c>
      <c r="S10" s="10">
        <v>1100</v>
      </c>
      <c r="T10" s="11">
        <f t="shared" si="1"/>
        <v>14.254545454545454</v>
      </c>
      <c r="U10" s="10">
        <v>344</v>
      </c>
      <c r="V10" s="10">
        <v>550</v>
      </c>
      <c r="W10" s="11">
        <f>U10*20/V10</f>
        <v>12.50909090909091</v>
      </c>
      <c r="X10" s="10" t="s">
        <v>29</v>
      </c>
      <c r="Y10" s="10" t="s">
        <v>29</v>
      </c>
      <c r="Z10" s="11">
        <v>0</v>
      </c>
      <c r="AA10" s="10">
        <v>1913</v>
      </c>
      <c r="AB10" s="10">
        <v>2400</v>
      </c>
      <c r="AC10" s="12">
        <f>AA10*20/AB10</f>
        <v>15.941666666666666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39">
        <f t="shared" si="2"/>
        <v>112.66720779220779</v>
      </c>
      <c r="AQ10" s="14" t="s">
        <v>50</v>
      </c>
      <c r="AR10" s="15" t="s">
        <v>51</v>
      </c>
    </row>
    <row r="11" spans="1:45" ht="63" x14ac:dyDescent="0.25">
      <c r="A11" s="38">
        <v>8</v>
      </c>
      <c r="B11" s="38">
        <v>8</v>
      </c>
      <c r="C11" s="38">
        <v>8</v>
      </c>
      <c r="D11" s="38">
        <v>8</v>
      </c>
      <c r="E11" s="38">
        <v>6</v>
      </c>
      <c r="F11" s="3" t="s">
        <v>23</v>
      </c>
      <c r="G11" s="4">
        <v>375560</v>
      </c>
      <c r="H11" s="5" t="s">
        <v>52</v>
      </c>
      <c r="I11" s="5" t="s">
        <v>53</v>
      </c>
      <c r="J11" s="36">
        <v>35846</v>
      </c>
      <c r="K11" s="6" t="s">
        <v>54</v>
      </c>
      <c r="L11" s="7" t="s">
        <v>27</v>
      </c>
      <c r="M11" s="8" t="s">
        <v>28</v>
      </c>
      <c r="N11" s="9">
        <v>51</v>
      </c>
      <c r="O11" s="10">
        <v>905</v>
      </c>
      <c r="P11" s="10">
        <v>1100</v>
      </c>
      <c r="Q11" s="11">
        <f t="shared" si="0"/>
        <v>16.454545454545453</v>
      </c>
      <c r="R11" s="10">
        <v>801</v>
      </c>
      <c r="S11" s="10">
        <v>1100</v>
      </c>
      <c r="T11" s="11">
        <f t="shared" si="1"/>
        <v>14.563636363636364</v>
      </c>
      <c r="U11" s="10" t="s">
        <v>29</v>
      </c>
      <c r="V11" s="10" t="s">
        <v>29</v>
      </c>
      <c r="W11" s="11">
        <v>0</v>
      </c>
      <c r="X11" s="10">
        <v>3156</v>
      </c>
      <c r="Y11" s="10">
        <v>4200</v>
      </c>
      <c r="Z11" s="11">
        <f>X11*40/Y11</f>
        <v>30.057142857142857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39">
        <f t="shared" si="2"/>
        <v>112.07532467532468</v>
      </c>
      <c r="AQ11" s="14" t="s">
        <v>55</v>
      </c>
      <c r="AR11" s="15" t="s">
        <v>56</v>
      </c>
    </row>
    <row r="12" spans="1:45" ht="47.25" x14ac:dyDescent="0.25">
      <c r="A12" s="38">
        <v>9</v>
      </c>
      <c r="B12" s="38">
        <v>9</v>
      </c>
      <c r="C12" s="38">
        <v>9</v>
      </c>
      <c r="D12" s="38">
        <v>9</v>
      </c>
      <c r="E12" s="38">
        <v>7</v>
      </c>
      <c r="F12" s="3" t="s">
        <v>23</v>
      </c>
      <c r="G12" s="4">
        <v>375294</v>
      </c>
      <c r="H12" s="5" t="s">
        <v>57</v>
      </c>
      <c r="I12" s="5" t="s">
        <v>58</v>
      </c>
      <c r="J12" s="36">
        <v>35890</v>
      </c>
      <c r="K12" s="6" t="s">
        <v>59</v>
      </c>
      <c r="L12" s="7" t="s">
        <v>27</v>
      </c>
      <c r="M12" s="8" t="s">
        <v>28</v>
      </c>
      <c r="N12" s="9">
        <v>64</v>
      </c>
      <c r="O12" s="10">
        <v>946</v>
      </c>
      <c r="P12" s="10">
        <v>1100</v>
      </c>
      <c r="Q12" s="11">
        <f t="shared" si="0"/>
        <v>17.2</v>
      </c>
      <c r="R12" s="10">
        <v>889</v>
      </c>
      <c r="S12" s="10">
        <v>1100</v>
      </c>
      <c r="T12" s="11">
        <f t="shared" si="1"/>
        <v>16.163636363636364</v>
      </c>
      <c r="U12" s="10">
        <v>789</v>
      </c>
      <c r="V12" s="10">
        <v>1100</v>
      </c>
      <c r="W12" s="11">
        <f>U12*20/V12</f>
        <v>14.345454545454546</v>
      </c>
      <c r="X12" s="10" t="s">
        <v>29</v>
      </c>
      <c r="Y12" s="10" t="s">
        <v>29</v>
      </c>
      <c r="Z12" s="11">
        <v>0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39">
        <f t="shared" si="2"/>
        <v>111.70909090909092</v>
      </c>
      <c r="AQ12" s="14" t="s">
        <v>60</v>
      </c>
      <c r="AR12" s="15" t="s">
        <v>61</v>
      </c>
    </row>
    <row r="13" spans="1:45" ht="63" x14ac:dyDescent="0.25">
      <c r="A13" s="38">
        <v>10</v>
      </c>
      <c r="B13" s="38">
        <v>10</v>
      </c>
      <c r="C13" s="38">
        <v>10</v>
      </c>
      <c r="D13" s="38">
        <v>10</v>
      </c>
      <c r="E13" s="38">
        <v>11</v>
      </c>
      <c r="F13" s="3" t="s">
        <v>23</v>
      </c>
      <c r="G13" s="4">
        <v>376484</v>
      </c>
      <c r="H13" s="5" t="s">
        <v>77</v>
      </c>
      <c r="I13" s="5" t="s">
        <v>78</v>
      </c>
      <c r="J13" s="36">
        <v>36039</v>
      </c>
      <c r="K13" s="6" t="s">
        <v>79</v>
      </c>
      <c r="L13" s="7" t="s">
        <v>27</v>
      </c>
      <c r="M13" s="8" t="s">
        <v>28</v>
      </c>
      <c r="N13" s="9">
        <v>53</v>
      </c>
      <c r="O13" s="10">
        <v>879</v>
      </c>
      <c r="P13" s="10">
        <v>1100</v>
      </c>
      <c r="Q13" s="11">
        <f t="shared" si="0"/>
        <v>15.981818181818182</v>
      </c>
      <c r="R13" s="10">
        <v>759</v>
      </c>
      <c r="S13" s="10">
        <v>1100</v>
      </c>
      <c r="T13" s="11">
        <f t="shared" si="1"/>
        <v>13.8</v>
      </c>
      <c r="U13" s="10">
        <v>313</v>
      </c>
      <c r="V13" s="10">
        <v>550</v>
      </c>
      <c r="W13" s="11">
        <f>U13*20/V13</f>
        <v>11.381818181818181</v>
      </c>
      <c r="X13" s="10" t="s">
        <v>29</v>
      </c>
      <c r="Y13" s="10" t="s">
        <v>29</v>
      </c>
      <c r="Z13" s="11">
        <v>0</v>
      </c>
      <c r="AA13" s="10">
        <v>1966</v>
      </c>
      <c r="AB13" s="10">
        <v>2400</v>
      </c>
      <c r="AC13" s="12">
        <v>16.38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39">
        <f t="shared" si="2"/>
        <v>110.54363636363635</v>
      </c>
      <c r="AQ13" s="14" t="s">
        <v>80</v>
      </c>
      <c r="AR13" s="15" t="s">
        <v>81</v>
      </c>
    </row>
    <row r="14" spans="1:45" ht="78.75" x14ac:dyDescent="0.25">
      <c r="A14" s="38">
        <v>11</v>
      </c>
      <c r="B14" s="38">
        <v>11</v>
      </c>
      <c r="C14" s="38">
        <v>11</v>
      </c>
      <c r="D14" s="38">
        <v>11</v>
      </c>
      <c r="E14" s="38">
        <v>26</v>
      </c>
      <c r="F14" s="3" t="s">
        <v>23</v>
      </c>
      <c r="G14" s="4">
        <v>376376</v>
      </c>
      <c r="H14" s="5" t="s">
        <v>149</v>
      </c>
      <c r="I14" s="5" t="s">
        <v>150</v>
      </c>
      <c r="J14" s="36">
        <v>34933</v>
      </c>
      <c r="K14" s="6" t="s">
        <v>151</v>
      </c>
      <c r="L14" s="7" t="s">
        <v>27</v>
      </c>
      <c r="M14" s="8" t="s">
        <v>28</v>
      </c>
      <c r="N14" s="9">
        <v>42</v>
      </c>
      <c r="O14" s="10">
        <v>844</v>
      </c>
      <c r="P14" s="10">
        <v>1050</v>
      </c>
      <c r="Q14" s="11">
        <f t="shared" si="0"/>
        <v>16.076190476190476</v>
      </c>
      <c r="R14" s="10">
        <v>898</v>
      </c>
      <c r="S14" s="10">
        <v>1100</v>
      </c>
      <c r="T14" s="11">
        <f t="shared" si="1"/>
        <v>16.327272727272728</v>
      </c>
      <c r="U14" s="10" t="s">
        <v>29</v>
      </c>
      <c r="V14" s="10" t="s">
        <v>29</v>
      </c>
      <c r="W14" s="11">
        <v>0</v>
      </c>
      <c r="X14" s="10">
        <v>3412</v>
      </c>
      <c r="Y14" s="10">
        <v>4000</v>
      </c>
      <c r="Z14" s="11">
        <v>34.18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39">
        <f t="shared" si="2"/>
        <v>108.5834632034632</v>
      </c>
      <c r="AQ14" s="14" t="s">
        <v>152</v>
      </c>
      <c r="AR14" s="15" t="s">
        <v>153</v>
      </c>
    </row>
    <row r="15" spans="1:45" ht="47.25" x14ac:dyDescent="0.25">
      <c r="A15" s="38">
        <v>12</v>
      </c>
      <c r="B15" s="38">
        <v>12</v>
      </c>
      <c r="C15" s="38">
        <v>12</v>
      </c>
      <c r="D15" s="38">
        <v>12</v>
      </c>
      <c r="E15" s="38">
        <v>22</v>
      </c>
      <c r="F15" s="3" t="s">
        <v>23</v>
      </c>
      <c r="G15" s="4">
        <v>376439</v>
      </c>
      <c r="H15" s="5" t="s">
        <v>131</v>
      </c>
      <c r="I15" s="5" t="s">
        <v>132</v>
      </c>
      <c r="J15" s="36">
        <v>35506</v>
      </c>
      <c r="K15" s="6" t="s">
        <v>133</v>
      </c>
      <c r="L15" s="7" t="s">
        <v>27</v>
      </c>
      <c r="M15" s="8" t="s">
        <v>28</v>
      </c>
      <c r="N15" s="9">
        <v>50</v>
      </c>
      <c r="O15" s="10">
        <v>718</v>
      </c>
      <c r="P15" s="10">
        <v>1050</v>
      </c>
      <c r="Q15" s="11">
        <f t="shared" si="0"/>
        <v>13.676190476190476</v>
      </c>
      <c r="R15" s="10">
        <v>798</v>
      </c>
      <c r="S15" s="10">
        <v>1100</v>
      </c>
      <c r="T15" s="11">
        <f t="shared" si="1"/>
        <v>14.50909090909091</v>
      </c>
      <c r="U15" s="10" t="s">
        <v>29</v>
      </c>
      <c r="V15" s="10" t="s">
        <v>29</v>
      </c>
      <c r="W15" s="11">
        <v>0</v>
      </c>
      <c r="X15" s="10">
        <v>3260</v>
      </c>
      <c r="Y15" s="10">
        <v>4300</v>
      </c>
      <c r="Z15" s="11">
        <v>30.3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39">
        <f t="shared" si="2"/>
        <v>108.48528138528138</v>
      </c>
      <c r="AQ15" s="14" t="s">
        <v>134</v>
      </c>
      <c r="AR15" s="15" t="s">
        <v>135</v>
      </c>
    </row>
    <row r="16" spans="1:45" ht="47.25" x14ac:dyDescent="0.25">
      <c r="A16" s="38">
        <v>13</v>
      </c>
      <c r="B16" s="38">
        <v>13</v>
      </c>
      <c r="C16" s="38">
        <v>13</v>
      </c>
      <c r="D16" s="38">
        <v>13</v>
      </c>
      <c r="E16" s="38">
        <v>27</v>
      </c>
      <c r="F16" s="3" t="s">
        <v>23</v>
      </c>
      <c r="G16" s="4">
        <v>375312</v>
      </c>
      <c r="H16" s="5" t="s">
        <v>154</v>
      </c>
      <c r="I16" s="5" t="s">
        <v>155</v>
      </c>
      <c r="J16" s="36">
        <v>32845</v>
      </c>
      <c r="K16" s="6" t="s">
        <v>156</v>
      </c>
      <c r="L16" s="7" t="s">
        <v>27</v>
      </c>
      <c r="M16" s="8" t="s">
        <v>28</v>
      </c>
      <c r="N16" s="9">
        <v>42</v>
      </c>
      <c r="O16" s="10">
        <v>720</v>
      </c>
      <c r="P16" s="10">
        <v>900</v>
      </c>
      <c r="Q16" s="11">
        <f t="shared" si="0"/>
        <v>16</v>
      </c>
      <c r="R16" s="10">
        <v>864</v>
      </c>
      <c r="S16" s="10">
        <v>1100</v>
      </c>
      <c r="T16" s="11">
        <f t="shared" si="1"/>
        <v>15.709090909090909</v>
      </c>
      <c r="U16" s="10" t="s">
        <v>29</v>
      </c>
      <c r="V16" s="10" t="s">
        <v>29</v>
      </c>
      <c r="W16" s="11">
        <v>0</v>
      </c>
      <c r="X16" s="10">
        <v>3322</v>
      </c>
      <c r="Y16" s="10">
        <v>4400</v>
      </c>
      <c r="Z16" s="11">
        <v>30.2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>
        <v>534</v>
      </c>
      <c r="AK16" s="10">
        <v>700</v>
      </c>
      <c r="AL16" s="13">
        <v>3.8</v>
      </c>
      <c r="AM16" s="10" t="s">
        <v>29</v>
      </c>
      <c r="AN16" s="10" t="s">
        <v>29</v>
      </c>
      <c r="AO16" s="13">
        <v>0</v>
      </c>
      <c r="AP16" s="39">
        <f t="shared" si="2"/>
        <v>107.7090909090909</v>
      </c>
      <c r="AQ16" s="14" t="s">
        <v>157</v>
      </c>
      <c r="AR16" s="15" t="s">
        <v>158</v>
      </c>
    </row>
    <row r="17" spans="1:45" ht="63" x14ac:dyDescent="0.25">
      <c r="A17" s="38">
        <v>14</v>
      </c>
      <c r="B17" s="38">
        <v>14</v>
      </c>
      <c r="C17" s="38">
        <v>14</v>
      </c>
      <c r="D17" s="38">
        <v>14</v>
      </c>
      <c r="E17" s="38">
        <v>33</v>
      </c>
      <c r="F17" s="3" t="s">
        <v>23</v>
      </c>
      <c r="G17" s="4">
        <v>376506</v>
      </c>
      <c r="H17" s="5" t="s">
        <v>184</v>
      </c>
      <c r="I17" s="5" t="s">
        <v>132</v>
      </c>
      <c r="J17" s="36">
        <v>36231</v>
      </c>
      <c r="K17" s="6" t="s">
        <v>185</v>
      </c>
      <c r="L17" s="7" t="s">
        <v>27</v>
      </c>
      <c r="M17" s="8" t="s">
        <v>28</v>
      </c>
      <c r="N17" s="9">
        <v>51</v>
      </c>
      <c r="O17" s="10">
        <v>772</v>
      </c>
      <c r="P17" s="10">
        <v>1100</v>
      </c>
      <c r="Q17" s="11">
        <v>14</v>
      </c>
      <c r="R17" s="10">
        <v>624</v>
      </c>
      <c r="S17" s="10">
        <v>1100</v>
      </c>
      <c r="T17" s="11">
        <f t="shared" si="1"/>
        <v>11.345454545454546</v>
      </c>
      <c r="U17" s="10" t="s">
        <v>29</v>
      </c>
      <c r="V17" s="10" t="s">
        <v>29</v>
      </c>
      <c r="W17" s="11">
        <v>0</v>
      </c>
      <c r="X17" s="10">
        <v>3235</v>
      </c>
      <c r="Y17" s="10">
        <v>4200</v>
      </c>
      <c r="Z17" s="11">
        <v>30.8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39">
        <f t="shared" si="2"/>
        <v>107.14545454545454</v>
      </c>
      <c r="AQ17" s="14" t="s">
        <v>186</v>
      </c>
      <c r="AR17" s="15" t="s">
        <v>187</v>
      </c>
    </row>
    <row r="18" spans="1:45" ht="78.75" x14ac:dyDescent="0.25">
      <c r="A18" s="38">
        <v>15</v>
      </c>
      <c r="B18" s="38">
        <v>15</v>
      </c>
      <c r="C18" s="38">
        <v>15</v>
      </c>
      <c r="D18" s="38">
        <v>15</v>
      </c>
      <c r="E18" s="38">
        <v>8</v>
      </c>
      <c r="F18" s="3" t="s">
        <v>23</v>
      </c>
      <c r="G18" s="4">
        <v>376424</v>
      </c>
      <c r="H18" s="5" t="s">
        <v>62</v>
      </c>
      <c r="I18" s="5" t="s">
        <v>63</v>
      </c>
      <c r="J18" s="36">
        <v>35067</v>
      </c>
      <c r="K18" s="6" t="s">
        <v>64</v>
      </c>
      <c r="L18" s="7" t="s">
        <v>27</v>
      </c>
      <c r="M18" s="8" t="s">
        <v>28</v>
      </c>
      <c r="N18" s="9">
        <v>49</v>
      </c>
      <c r="O18" s="10">
        <v>642</v>
      </c>
      <c r="P18" s="10">
        <v>1050</v>
      </c>
      <c r="Q18" s="11">
        <f>O18*20/P18</f>
        <v>12.228571428571428</v>
      </c>
      <c r="R18" s="10">
        <v>2375</v>
      </c>
      <c r="S18" s="10">
        <v>3350</v>
      </c>
      <c r="T18" s="11">
        <f t="shared" si="1"/>
        <v>14.17910447761194</v>
      </c>
      <c r="U18" s="10" t="s">
        <v>29</v>
      </c>
      <c r="V18" s="10" t="s">
        <v>29</v>
      </c>
      <c r="W18" s="11">
        <v>0</v>
      </c>
      <c r="X18" s="10">
        <v>2914</v>
      </c>
      <c r="Y18" s="10">
        <v>3900</v>
      </c>
      <c r="Z18" s="11">
        <f>X18*40/Y18</f>
        <v>29.887179487179488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39">
        <f t="shared" si="2"/>
        <v>105.29485539336287</v>
      </c>
      <c r="AQ18" s="14" t="s">
        <v>65</v>
      </c>
      <c r="AR18" s="15" t="s">
        <v>66</v>
      </c>
    </row>
    <row r="19" spans="1:45" ht="47.25" x14ac:dyDescent="0.25">
      <c r="A19" s="38">
        <v>16</v>
      </c>
      <c r="B19" s="38">
        <v>16</v>
      </c>
      <c r="C19" s="38">
        <v>16</v>
      </c>
      <c r="D19" s="38">
        <v>16</v>
      </c>
      <c r="E19" s="38">
        <v>35</v>
      </c>
      <c r="F19" s="3" t="s">
        <v>190</v>
      </c>
      <c r="G19" s="4">
        <v>366550</v>
      </c>
      <c r="H19" s="5" t="s">
        <v>197</v>
      </c>
      <c r="I19" s="5" t="s">
        <v>198</v>
      </c>
      <c r="J19" s="36">
        <v>33034</v>
      </c>
      <c r="K19" s="6" t="s">
        <v>199</v>
      </c>
      <c r="L19" s="7" t="s">
        <v>27</v>
      </c>
      <c r="M19" s="8" t="s">
        <v>28</v>
      </c>
      <c r="N19" s="9">
        <v>47</v>
      </c>
      <c r="O19" s="10">
        <v>583</v>
      </c>
      <c r="P19" s="10">
        <v>900</v>
      </c>
      <c r="Q19" s="11">
        <v>13</v>
      </c>
      <c r="R19" s="10">
        <v>578</v>
      </c>
      <c r="S19" s="10">
        <v>1100</v>
      </c>
      <c r="T19" s="11">
        <v>10.5</v>
      </c>
      <c r="U19" s="10" t="s">
        <v>29</v>
      </c>
      <c r="V19" s="10" t="s">
        <v>29</v>
      </c>
      <c r="W19" s="11">
        <v>0</v>
      </c>
      <c r="X19" s="10">
        <v>81</v>
      </c>
      <c r="Y19" s="10">
        <v>100</v>
      </c>
      <c r="Z19" s="11">
        <v>32.4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39">
        <f t="shared" si="2"/>
        <v>102.9</v>
      </c>
      <c r="AQ19" s="14" t="s">
        <v>200</v>
      </c>
      <c r="AR19" s="15" t="s">
        <v>201</v>
      </c>
      <c r="AS19" s="37" t="s">
        <v>196</v>
      </c>
    </row>
    <row r="20" spans="1:45" ht="47.25" x14ac:dyDescent="0.25">
      <c r="A20" s="38">
        <v>17</v>
      </c>
      <c r="B20" s="38">
        <v>17</v>
      </c>
      <c r="C20" s="38">
        <v>17</v>
      </c>
      <c r="D20" s="38">
        <v>17</v>
      </c>
      <c r="E20" s="38">
        <v>28</v>
      </c>
      <c r="F20" s="3" t="s">
        <v>23</v>
      </c>
      <c r="G20" s="4">
        <v>375752</v>
      </c>
      <c r="H20" s="5" t="s">
        <v>159</v>
      </c>
      <c r="I20" s="5" t="s">
        <v>160</v>
      </c>
      <c r="J20" s="36">
        <v>35801</v>
      </c>
      <c r="K20" s="6" t="s">
        <v>161</v>
      </c>
      <c r="L20" s="7" t="s">
        <v>27</v>
      </c>
      <c r="M20" s="8" t="s">
        <v>28</v>
      </c>
      <c r="N20" s="9">
        <v>41</v>
      </c>
      <c r="O20" s="10">
        <v>911</v>
      </c>
      <c r="P20" s="10">
        <v>1100</v>
      </c>
      <c r="Q20" s="11">
        <f t="shared" ref="Q20:Q38" si="3">O20*20/P20</f>
        <v>16.563636363636363</v>
      </c>
      <c r="R20" s="10">
        <v>847</v>
      </c>
      <c r="S20" s="10">
        <v>1100</v>
      </c>
      <c r="T20" s="11">
        <f t="shared" ref="T20:T38" si="4">R20*20/S20</f>
        <v>15.4</v>
      </c>
      <c r="U20" s="10" t="s">
        <v>29</v>
      </c>
      <c r="V20" s="10" t="s">
        <v>29</v>
      </c>
      <c r="W20" s="11">
        <v>0</v>
      </c>
      <c r="X20" s="10">
        <v>2935</v>
      </c>
      <c r="Y20" s="10">
        <v>4000</v>
      </c>
      <c r="Z20" s="11">
        <v>29.4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39">
        <f t="shared" si="2"/>
        <v>102.36363636363637</v>
      </c>
      <c r="AQ20" s="14" t="s">
        <v>162</v>
      </c>
      <c r="AR20" s="15" t="s">
        <v>163</v>
      </c>
    </row>
    <row r="21" spans="1:45" ht="47.25" x14ac:dyDescent="0.25">
      <c r="A21" s="38">
        <v>18</v>
      </c>
      <c r="B21" s="38">
        <v>18</v>
      </c>
      <c r="C21" s="38">
        <v>18</v>
      </c>
      <c r="D21" s="38">
        <v>18</v>
      </c>
      <c r="E21" s="38">
        <v>25</v>
      </c>
      <c r="F21" s="3" t="s">
        <v>23</v>
      </c>
      <c r="G21" s="4">
        <v>375735</v>
      </c>
      <c r="H21" s="5" t="s">
        <v>144</v>
      </c>
      <c r="I21" s="5" t="s">
        <v>145</v>
      </c>
      <c r="J21" s="36">
        <v>36064</v>
      </c>
      <c r="K21" s="6" t="s">
        <v>146</v>
      </c>
      <c r="L21" s="7" t="s">
        <v>27</v>
      </c>
      <c r="M21" s="8" t="s">
        <v>28</v>
      </c>
      <c r="N21" s="9">
        <v>46</v>
      </c>
      <c r="O21" s="10">
        <v>857</v>
      </c>
      <c r="P21" s="10">
        <v>1100</v>
      </c>
      <c r="Q21" s="11">
        <f t="shared" si="3"/>
        <v>15.581818181818182</v>
      </c>
      <c r="R21" s="10">
        <v>718</v>
      </c>
      <c r="S21" s="10">
        <v>1100</v>
      </c>
      <c r="T21" s="11">
        <f t="shared" si="4"/>
        <v>13.054545454545455</v>
      </c>
      <c r="U21" s="10" t="s">
        <v>29</v>
      </c>
      <c r="V21" s="10" t="s">
        <v>29</v>
      </c>
      <c r="W21" s="11">
        <v>0</v>
      </c>
      <c r="X21" s="10">
        <v>2902</v>
      </c>
      <c r="Y21" s="10">
        <v>4300</v>
      </c>
      <c r="Z21" s="11">
        <v>27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39">
        <f t="shared" si="2"/>
        <v>101.63636363636363</v>
      </c>
      <c r="AQ21" s="14" t="s">
        <v>147</v>
      </c>
      <c r="AR21" s="15" t="s">
        <v>148</v>
      </c>
    </row>
    <row r="22" spans="1:45" ht="47.25" x14ac:dyDescent="0.25">
      <c r="A22" s="38">
        <v>19</v>
      </c>
      <c r="B22" s="38">
        <v>19</v>
      </c>
      <c r="C22" s="38">
        <v>19</v>
      </c>
      <c r="D22" s="38">
        <v>19</v>
      </c>
      <c r="E22" s="38">
        <v>9</v>
      </c>
      <c r="F22" s="3" t="s">
        <v>23</v>
      </c>
      <c r="G22" s="4">
        <v>376319</v>
      </c>
      <c r="H22" s="5" t="s">
        <v>67</v>
      </c>
      <c r="I22" s="5" t="s">
        <v>68</v>
      </c>
      <c r="J22" s="36">
        <v>34798</v>
      </c>
      <c r="K22" s="6" t="s">
        <v>69</v>
      </c>
      <c r="L22" s="7" t="s">
        <v>27</v>
      </c>
      <c r="M22" s="8" t="s">
        <v>28</v>
      </c>
      <c r="N22" s="9">
        <v>52</v>
      </c>
      <c r="O22" s="10">
        <v>662</v>
      </c>
      <c r="P22" s="10">
        <v>1050</v>
      </c>
      <c r="Q22" s="11">
        <f t="shared" si="3"/>
        <v>12.609523809523809</v>
      </c>
      <c r="R22" s="10">
        <v>678</v>
      </c>
      <c r="S22" s="10">
        <v>1100</v>
      </c>
      <c r="T22" s="11">
        <f t="shared" si="4"/>
        <v>12.327272727272728</v>
      </c>
      <c r="U22" s="10">
        <v>254</v>
      </c>
      <c r="V22" s="10">
        <v>550</v>
      </c>
      <c r="W22" s="11">
        <f>U22*20/V22</f>
        <v>9.2363636363636363</v>
      </c>
      <c r="X22" s="10" t="s">
        <v>29</v>
      </c>
      <c r="Y22" s="10" t="s">
        <v>29</v>
      </c>
      <c r="Z22" s="11">
        <v>0</v>
      </c>
      <c r="AA22" s="10">
        <v>1713</v>
      </c>
      <c r="AB22" s="10">
        <v>2400</v>
      </c>
      <c r="AC22" s="12">
        <f>AA22*20/AB22</f>
        <v>14.275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39">
        <f t="shared" si="2"/>
        <v>100.44816017316018</v>
      </c>
      <c r="AQ22" s="14" t="s">
        <v>70</v>
      </c>
      <c r="AR22" s="15" t="s">
        <v>71</v>
      </c>
    </row>
    <row r="23" spans="1:45" ht="63" x14ac:dyDescent="0.25">
      <c r="A23" s="38">
        <v>20</v>
      </c>
      <c r="B23" s="38">
        <v>20</v>
      </c>
      <c r="C23" s="38">
        <v>20</v>
      </c>
      <c r="D23" s="38">
        <v>20</v>
      </c>
      <c r="E23" s="38">
        <v>10</v>
      </c>
      <c r="F23" s="3" t="s">
        <v>23</v>
      </c>
      <c r="G23" s="4">
        <v>376388</v>
      </c>
      <c r="H23" s="5" t="s">
        <v>72</v>
      </c>
      <c r="I23" s="5" t="s">
        <v>73</v>
      </c>
      <c r="J23" s="36">
        <v>34796</v>
      </c>
      <c r="K23" s="6" t="s">
        <v>74</v>
      </c>
      <c r="L23" s="7" t="s">
        <v>27</v>
      </c>
      <c r="M23" s="8" t="s">
        <v>28</v>
      </c>
      <c r="N23" s="9">
        <v>50</v>
      </c>
      <c r="O23" s="10">
        <v>609</v>
      </c>
      <c r="P23" s="10">
        <v>1050</v>
      </c>
      <c r="Q23" s="11">
        <f t="shared" si="3"/>
        <v>11.6</v>
      </c>
      <c r="R23" s="10">
        <v>538</v>
      </c>
      <c r="S23" s="10">
        <v>1100</v>
      </c>
      <c r="T23" s="11">
        <f t="shared" si="4"/>
        <v>9.7818181818181813</v>
      </c>
      <c r="U23" s="10" t="s">
        <v>29</v>
      </c>
      <c r="V23" s="10" t="s">
        <v>29</v>
      </c>
      <c r="W23" s="11">
        <v>0</v>
      </c>
      <c r="X23" s="10">
        <v>2928</v>
      </c>
      <c r="Y23" s="10">
        <v>4600</v>
      </c>
      <c r="Z23" s="11">
        <f>X23*40/Y23</f>
        <v>25.46086956521739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39">
        <f t="shared" si="2"/>
        <v>96.842687747035569</v>
      </c>
      <c r="AQ23" s="14" t="s">
        <v>75</v>
      </c>
      <c r="AR23" s="15" t="s">
        <v>76</v>
      </c>
    </row>
    <row r="24" spans="1:45" ht="63" x14ac:dyDescent="0.25">
      <c r="A24" s="38">
        <v>21</v>
      </c>
      <c r="B24" s="38">
        <v>21</v>
      </c>
      <c r="C24" s="38">
        <v>21</v>
      </c>
      <c r="D24" s="38">
        <v>21</v>
      </c>
      <c r="E24" s="38">
        <v>31</v>
      </c>
      <c r="F24" s="3" t="s">
        <v>23</v>
      </c>
      <c r="G24" s="4">
        <v>376411</v>
      </c>
      <c r="H24" s="5" t="s">
        <v>174</v>
      </c>
      <c r="I24" s="5" t="s">
        <v>175</v>
      </c>
      <c r="J24" s="36">
        <v>35881</v>
      </c>
      <c r="K24" s="6" t="s">
        <v>176</v>
      </c>
      <c r="L24" s="7" t="s">
        <v>27</v>
      </c>
      <c r="M24" s="8" t="s">
        <v>28</v>
      </c>
      <c r="N24" s="9">
        <v>40</v>
      </c>
      <c r="O24" s="10">
        <v>883</v>
      </c>
      <c r="P24" s="10">
        <v>1100</v>
      </c>
      <c r="Q24" s="11">
        <f t="shared" si="3"/>
        <v>16.054545454545455</v>
      </c>
      <c r="R24" s="10">
        <v>689</v>
      </c>
      <c r="S24" s="10">
        <v>1100</v>
      </c>
      <c r="T24" s="11">
        <f t="shared" si="4"/>
        <v>12.527272727272727</v>
      </c>
      <c r="U24" s="10" t="s">
        <v>29</v>
      </c>
      <c r="V24" s="10" t="s">
        <v>29</v>
      </c>
      <c r="W24" s="11">
        <v>0</v>
      </c>
      <c r="X24" s="10">
        <v>2984</v>
      </c>
      <c r="Y24" s="10">
        <v>4300</v>
      </c>
      <c r="Z24" s="11">
        <v>27.8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39">
        <f t="shared" si="2"/>
        <v>96.381818181818176</v>
      </c>
      <c r="AQ24" s="14" t="s">
        <v>177</v>
      </c>
      <c r="AR24" s="15" t="s">
        <v>178</v>
      </c>
    </row>
    <row r="25" spans="1:45" ht="47.25" x14ac:dyDescent="0.25">
      <c r="A25" s="38">
        <v>22</v>
      </c>
      <c r="B25" s="38">
        <v>22</v>
      </c>
      <c r="C25" s="38">
        <v>22</v>
      </c>
      <c r="D25" s="38">
        <v>22</v>
      </c>
      <c r="E25" s="38">
        <v>14</v>
      </c>
      <c r="F25" s="3" t="s">
        <v>23</v>
      </c>
      <c r="G25" s="4">
        <v>375440</v>
      </c>
      <c r="H25" s="5" t="s">
        <v>92</v>
      </c>
      <c r="I25" s="5" t="s">
        <v>93</v>
      </c>
      <c r="J25" s="36">
        <v>34548</v>
      </c>
      <c r="K25" s="6" t="s">
        <v>94</v>
      </c>
      <c r="L25" s="7" t="s">
        <v>27</v>
      </c>
      <c r="M25" s="8" t="s">
        <v>28</v>
      </c>
      <c r="N25" s="9">
        <v>41</v>
      </c>
      <c r="O25" s="10">
        <v>621</v>
      </c>
      <c r="P25" s="10">
        <v>1050</v>
      </c>
      <c r="Q25" s="11">
        <f t="shared" si="3"/>
        <v>11.828571428571429</v>
      </c>
      <c r="R25" s="10">
        <v>707</v>
      </c>
      <c r="S25" s="10">
        <v>1100</v>
      </c>
      <c r="T25" s="11">
        <f t="shared" si="4"/>
        <v>12.854545454545455</v>
      </c>
      <c r="U25" s="10" t="s">
        <v>29</v>
      </c>
      <c r="V25" s="10" t="s">
        <v>29</v>
      </c>
      <c r="W25" s="11">
        <v>0</v>
      </c>
      <c r="X25" s="10">
        <v>2863</v>
      </c>
      <c r="Y25" s="10">
        <v>4350</v>
      </c>
      <c r="Z25" s="11">
        <f>X25*40/Y25</f>
        <v>26.326436781609196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>
        <v>1008</v>
      </c>
      <c r="AK25" s="10">
        <v>1200</v>
      </c>
      <c r="AL25" s="13">
        <v>4.2</v>
      </c>
      <c r="AM25" s="10" t="s">
        <v>29</v>
      </c>
      <c r="AN25" s="10" t="s">
        <v>29</v>
      </c>
      <c r="AO25" s="13">
        <v>0</v>
      </c>
      <c r="AP25" s="39">
        <f t="shared" si="2"/>
        <v>96.209553664726073</v>
      </c>
      <c r="AQ25" s="14" t="s">
        <v>95</v>
      </c>
      <c r="AR25" s="15" t="s">
        <v>96</v>
      </c>
    </row>
    <row r="26" spans="1:45" ht="47.25" x14ac:dyDescent="0.25">
      <c r="A26" s="38">
        <v>23</v>
      </c>
      <c r="B26" s="38">
        <v>23</v>
      </c>
      <c r="C26" s="38">
        <v>23</v>
      </c>
      <c r="D26" s="38">
        <v>23</v>
      </c>
      <c r="E26" s="38">
        <v>12</v>
      </c>
      <c r="F26" s="3" t="s">
        <v>23</v>
      </c>
      <c r="G26" s="4">
        <v>375757</v>
      </c>
      <c r="H26" s="5" t="s">
        <v>82</v>
      </c>
      <c r="I26" s="5" t="s">
        <v>83</v>
      </c>
      <c r="J26" s="36">
        <v>34798</v>
      </c>
      <c r="K26" s="6" t="s">
        <v>84</v>
      </c>
      <c r="L26" s="7" t="s">
        <v>27</v>
      </c>
      <c r="M26" s="8" t="s">
        <v>28</v>
      </c>
      <c r="N26" s="9">
        <v>47</v>
      </c>
      <c r="O26" s="10">
        <v>607</v>
      </c>
      <c r="P26" s="10">
        <v>1050</v>
      </c>
      <c r="Q26" s="11">
        <f t="shared" si="3"/>
        <v>11.561904761904762</v>
      </c>
      <c r="R26" s="10">
        <v>707</v>
      </c>
      <c r="S26" s="10">
        <v>1100</v>
      </c>
      <c r="T26" s="11">
        <f t="shared" si="4"/>
        <v>12.854545454545455</v>
      </c>
      <c r="U26" s="10">
        <v>322</v>
      </c>
      <c r="V26" s="10">
        <v>550</v>
      </c>
      <c r="W26" s="11">
        <f t="shared" ref="W26:W34" si="5">U26*20/V26</f>
        <v>11.709090909090909</v>
      </c>
      <c r="X26" s="10" t="s">
        <v>29</v>
      </c>
      <c r="Y26" s="10" t="s">
        <v>29</v>
      </c>
      <c r="Z26" s="11">
        <v>0</v>
      </c>
      <c r="AA26" s="10">
        <v>652</v>
      </c>
      <c r="AB26" s="10">
        <v>1200</v>
      </c>
      <c r="AC26" s="12">
        <f>AA26*20/AB26</f>
        <v>10.866666666666667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39">
        <f t="shared" si="2"/>
        <v>93.992207792207779</v>
      </c>
      <c r="AQ26" s="14" t="s">
        <v>85</v>
      </c>
      <c r="AR26" s="15" t="s">
        <v>86</v>
      </c>
    </row>
    <row r="27" spans="1:45" ht="47.25" x14ac:dyDescent="0.25">
      <c r="A27" s="38">
        <v>24</v>
      </c>
      <c r="B27" s="38">
        <v>24</v>
      </c>
      <c r="C27" s="38">
        <v>24</v>
      </c>
      <c r="D27" s="38">
        <v>24</v>
      </c>
      <c r="E27" s="38">
        <v>13</v>
      </c>
      <c r="F27" s="3" t="s">
        <v>23</v>
      </c>
      <c r="G27" s="4">
        <v>375946</v>
      </c>
      <c r="H27" s="5" t="s">
        <v>87</v>
      </c>
      <c r="I27" s="5" t="s">
        <v>88</v>
      </c>
      <c r="J27" s="36">
        <v>32206</v>
      </c>
      <c r="K27" s="6" t="s">
        <v>89</v>
      </c>
      <c r="L27" s="7" t="s">
        <v>27</v>
      </c>
      <c r="M27" s="8" t="s">
        <v>28</v>
      </c>
      <c r="N27" s="9">
        <v>40</v>
      </c>
      <c r="O27" s="10">
        <v>617</v>
      </c>
      <c r="P27" s="10">
        <v>1050</v>
      </c>
      <c r="Q27" s="11">
        <f t="shared" si="3"/>
        <v>11.752380952380953</v>
      </c>
      <c r="R27" s="10">
        <v>663</v>
      </c>
      <c r="S27" s="10">
        <v>1100</v>
      </c>
      <c r="T27" s="11">
        <f t="shared" si="4"/>
        <v>12.054545454545455</v>
      </c>
      <c r="U27" s="10">
        <v>356</v>
      </c>
      <c r="V27" s="10">
        <v>550</v>
      </c>
      <c r="W27" s="11">
        <f t="shared" si="5"/>
        <v>12.945454545454545</v>
      </c>
      <c r="X27" s="10" t="s">
        <v>29</v>
      </c>
      <c r="Y27" s="10" t="s">
        <v>29</v>
      </c>
      <c r="Z27" s="11">
        <v>0</v>
      </c>
      <c r="AA27" s="10">
        <v>699</v>
      </c>
      <c r="AB27" s="10">
        <v>1100</v>
      </c>
      <c r="AC27" s="12">
        <f>AA27*20/AB27</f>
        <v>12.709090909090909</v>
      </c>
      <c r="AD27" s="10">
        <v>651</v>
      </c>
      <c r="AE27" s="10">
        <v>900</v>
      </c>
      <c r="AF27" s="11">
        <f>AD27*5/AE27</f>
        <v>3.6166666666666667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39">
        <f t="shared" si="2"/>
        <v>93.07813852813851</v>
      </c>
      <c r="AQ27" s="14" t="s">
        <v>90</v>
      </c>
      <c r="AR27" s="15" t="s">
        <v>91</v>
      </c>
    </row>
    <row r="28" spans="1:45" ht="78.75" x14ac:dyDescent="0.25">
      <c r="A28" s="38">
        <v>25</v>
      </c>
      <c r="B28" s="38">
        <v>25</v>
      </c>
      <c r="C28" s="38">
        <v>25</v>
      </c>
      <c r="D28" s="38">
        <v>25</v>
      </c>
      <c r="E28" s="38">
        <v>15</v>
      </c>
      <c r="F28" s="3" t="s">
        <v>23</v>
      </c>
      <c r="G28" s="4">
        <v>376468</v>
      </c>
      <c r="H28" s="5" t="s">
        <v>97</v>
      </c>
      <c r="I28" s="5" t="s">
        <v>98</v>
      </c>
      <c r="J28" s="36">
        <v>35499</v>
      </c>
      <c r="K28" s="6" t="s">
        <v>99</v>
      </c>
      <c r="L28" s="7" t="s">
        <v>27</v>
      </c>
      <c r="M28" s="8" t="s">
        <v>28</v>
      </c>
      <c r="N28" s="9">
        <v>40</v>
      </c>
      <c r="O28" s="10">
        <v>771</v>
      </c>
      <c r="P28" s="10">
        <v>1050</v>
      </c>
      <c r="Q28" s="11">
        <f t="shared" si="3"/>
        <v>14.685714285714285</v>
      </c>
      <c r="R28" s="10">
        <v>624</v>
      </c>
      <c r="S28" s="10">
        <v>1100</v>
      </c>
      <c r="T28" s="11">
        <f t="shared" si="4"/>
        <v>11.345454545454546</v>
      </c>
      <c r="U28" s="10">
        <v>717</v>
      </c>
      <c r="V28" s="10">
        <v>1100</v>
      </c>
      <c r="W28" s="11">
        <f t="shared" si="5"/>
        <v>13.036363636363637</v>
      </c>
      <c r="X28" s="10" t="s">
        <v>29</v>
      </c>
      <c r="Y28" s="10" t="s">
        <v>29</v>
      </c>
      <c r="Z28" s="11">
        <v>0</v>
      </c>
      <c r="AA28" s="10">
        <v>660</v>
      </c>
      <c r="AB28" s="10">
        <v>1100</v>
      </c>
      <c r="AC28" s="12">
        <f>AA28*20/AB28</f>
        <v>12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39">
        <f t="shared" si="2"/>
        <v>91.067532467532459</v>
      </c>
      <c r="AQ28" s="14" t="s">
        <v>100</v>
      </c>
      <c r="AR28" s="15" t="s">
        <v>101</v>
      </c>
    </row>
    <row r="29" spans="1:45" ht="47.25" x14ac:dyDescent="0.25">
      <c r="A29" s="38">
        <v>26</v>
      </c>
      <c r="B29" s="38">
        <v>26</v>
      </c>
      <c r="C29" s="38">
        <v>26</v>
      </c>
      <c r="D29" s="38">
        <v>26</v>
      </c>
      <c r="E29" s="38">
        <v>16</v>
      </c>
      <c r="F29" s="3" t="s">
        <v>23</v>
      </c>
      <c r="G29" s="4">
        <v>375874</v>
      </c>
      <c r="H29" s="5" t="s">
        <v>102</v>
      </c>
      <c r="I29" s="5" t="s">
        <v>103</v>
      </c>
      <c r="J29" s="36">
        <v>32356</v>
      </c>
      <c r="K29" s="6" t="s">
        <v>104</v>
      </c>
      <c r="L29" s="7" t="s">
        <v>27</v>
      </c>
      <c r="M29" s="8" t="s">
        <v>28</v>
      </c>
      <c r="N29" s="9">
        <v>48</v>
      </c>
      <c r="O29" s="10">
        <v>571</v>
      </c>
      <c r="P29" s="10">
        <v>850</v>
      </c>
      <c r="Q29" s="11">
        <f t="shared" si="3"/>
        <v>13.435294117647059</v>
      </c>
      <c r="R29" s="10">
        <v>683</v>
      </c>
      <c r="S29" s="10">
        <v>1100</v>
      </c>
      <c r="T29" s="11">
        <f t="shared" si="4"/>
        <v>12.418181818181818</v>
      </c>
      <c r="U29" s="10">
        <v>639</v>
      </c>
      <c r="V29" s="10">
        <v>1000</v>
      </c>
      <c r="W29" s="11">
        <f t="shared" si="5"/>
        <v>12.78</v>
      </c>
      <c r="X29" s="10" t="s">
        <v>29</v>
      </c>
      <c r="Y29" s="10" t="s">
        <v>29</v>
      </c>
      <c r="Z29" s="11">
        <v>0</v>
      </c>
      <c r="AA29" s="10" t="s">
        <v>29</v>
      </c>
      <c r="AB29" s="10" t="s">
        <v>29</v>
      </c>
      <c r="AC29" s="12">
        <v>0</v>
      </c>
      <c r="AD29" s="10">
        <v>645</v>
      </c>
      <c r="AE29" s="10">
        <v>900</v>
      </c>
      <c r="AF29" s="11">
        <f>AD29*5/AE29</f>
        <v>3.5833333333333335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39">
        <f t="shared" si="2"/>
        <v>90.216809269162212</v>
      </c>
      <c r="AQ29" s="14" t="s">
        <v>105</v>
      </c>
      <c r="AR29" s="15" t="s">
        <v>106</v>
      </c>
    </row>
    <row r="30" spans="1:45" ht="47.25" x14ac:dyDescent="0.25">
      <c r="A30" s="38">
        <v>27</v>
      </c>
      <c r="B30" s="38">
        <v>27</v>
      </c>
      <c r="C30" s="38">
        <v>27</v>
      </c>
      <c r="D30" s="38">
        <v>27</v>
      </c>
      <c r="E30" s="38">
        <v>17</v>
      </c>
      <c r="F30" s="3" t="s">
        <v>23</v>
      </c>
      <c r="G30" s="4">
        <v>376291</v>
      </c>
      <c r="H30" s="5" t="s">
        <v>107</v>
      </c>
      <c r="I30" s="5" t="s">
        <v>33</v>
      </c>
      <c r="J30" s="36">
        <v>34337</v>
      </c>
      <c r="K30" s="6" t="s">
        <v>108</v>
      </c>
      <c r="L30" s="7" t="s">
        <v>27</v>
      </c>
      <c r="M30" s="8" t="s">
        <v>28</v>
      </c>
      <c r="N30" s="9">
        <v>48</v>
      </c>
      <c r="O30" s="10">
        <v>768</v>
      </c>
      <c r="P30" s="10">
        <v>1050</v>
      </c>
      <c r="Q30" s="11">
        <f t="shared" si="3"/>
        <v>14.628571428571428</v>
      </c>
      <c r="R30" s="10">
        <v>796</v>
      </c>
      <c r="S30" s="10">
        <v>1100</v>
      </c>
      <c r="T30" s="11">
        <f t="shared" si="4"/>
        <v>14.472727272727273</v>
      </c>
      <c r="U30" s="10">
        <v>303</v>
      </c>
      <c r="V30" s="10">
        <v>550</v>
      </c>
      <c r="W30" s="11">
        <f t="shared" si="5"/>
        <v>11.018181818181818</v>
      </c>
      <c r="X30" s="10" t="s">
        <v>29</v>
      </c>
      <c r="Y30" s="10" t="s">
        <v>29</v>
      </c>
      <c r="Z30" s="11">
        <v>0</v>
      </c>
      <c r="AA30" s="10">
        <v>3.5</v>
      </c>
      <c r="AB30" s="10">
        <v>4</v>
      </c>
      <c r="AC30" s="12"/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39">
        <f t="shared" si="2"/>
        <v>88.119480519480518</v>
      </c>
      <c r="AQ30" s="14" t="s">
        <v>109</v>
      </c>
      <c r="AR30" s="15" t="s">
        <v>110</v>
      </c>
    </row>
    <row r="31" spans="1:45" ht="47.25" x14ac:dyDescent="0.25">
      <c r="A31" s="38">
        <v>28</v>
      </c>
      <c r="B31" s="38">
        <v>28</v>
      </c>
      <c r="C31" s="38">
        <v>28</v>
      </c>
      <c r="D31" s="38">
        <v>28</v>
      </c>
      <c r="E31" s="38">
        <v>18</v>
      </c>
      <c r="F31" s="3" t="s">
        <v>23</v>
      </c>
      <c r="G31" s="4">
        <v>375912</v>
      </c>
      <c r="H31" s="5" t="s">
        <v>111</v>
      </c>
      <c r="I31" s="5" t="s">
        <v>112</v>
      </c>
      <c r="J31" s="36">
        <v>30066</v>
      </c>
      <c r="K31" s="6" t="s">
        <v>113</v>
      </c>
      <c r="L31" s="7" t="s">
        <v>27</v>
      </c>
      <c r="M31" s="8" t="s">
        <v>28</v>
      </c>
      <c r="N31" s="9">
        <v>40</v>
      </c>
      <c r="O31" s="10">
        <v>397</v>
      </c>
      <c r="P31" s="10">
        <v>850</v>
      </c>
      <c r="Q31" s="11">
        <f t="shared" si="3"/>
        <v>9.3411764705882359</v>
      </c>
      <c r="R31" s="10">
        <v>474</v>
      </c>
      <c r="S31" s="10">
        <v>1100</v>
      </c>
      <c r="T31" s="11">
        <f t="shared" si="4"/>
        <v>8.6181818181818191</v>
      </c>
      <c r="U31" s="10">
        <v>273</v>
      </c>
      <c r="V31" s="10">
        <v>550</v>
      </c>
      <c r="W31" s="11">
        <f t="shared" si="5"/>
        <v>9.9272727272727277</v>
      </c>
      <c r="X31" s="10" t="s">
        <v>29</v>
      </c>
      <c r="Y31" s="10" t="s">
        <v>29</v>
      </c>
      <c r="Z31" s="11">
        <v>0</v>
      </c>
      <c r="AA31" s="10">
        <v>636</v>
      </c>
      <c r="AB31" s="10">
        <v>1100</v>
      </c>
      <c r="AC31" s="12">
        <f>AA31*20/AB31</f>
        <v>11.563636363636364</v>
      </c>
      <c r="AD31" s="10">
        <v>645</v>
      </c>
      <c r="AE31" s="10">
        <v>900</v>
      </c>
      <c r="AF31" s="11">
        <f>AD31*5/AE31</f>
        <v>3.5833333333333335</v>
      </c>
      <c r="AG31" s="10">
        <v>761</v>
      </c>
      <c r="AH31" s="10">
        <v>1200</v>
      </c>
      <c r="AI31" s="13">
        <f>AG31*5/AH31</f>
        <v>3.1708333333333334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39">
        <f t="shared" si="2"/>
        <v>86.20443404634581</v>
      </c>
      <c r="AQ31" s="14" t="s">
        <v>114</v>
      </c>
      <c r="AR31" s="15" t="s">
        <v>115</v>
      </c>
    </row>
    <row r="32" spans="1:45" ht="47.25" x14ac:dyDescent="0.25">
      <c r="A32" s="38">
        <v>29</v>
      </c>
      <c r="B32" s="38">
        <v>29</v>
      </c>
      <c r="C32" s="38">
        <v>29</v>
      </c>
      <c r="D32" s="38">
        <v>29</v>
      </c>
      <c r="E32" s="38">
        <v>20</v>
      </c>
      <c r="F32" s="3" t="s">
        <v>23</v>
      </c>
      <c r="G32" s="4">
        <v>375224</v>
      </c>
      <c r="H32" s="5" t="s">
        <v>121</v>
      </c>
      <c r="I32" s="5" t="s">
        <v>122</v>
      </c>
      <c r="J32" s="36">
        <v>32981</v>
      </c>
      <c r="K32" s="6" t="s">
        <v>123</v>
      </c>
      <c r="L32" s="7" t="s">
        <v>27</v>
      </c>
      <c r="M32" s="8" t="s">
        <v>28</v>
      </c>
      <c r="N32" s="9">
        <v>49</v>
      </c>
      <c r="O32" s="10">
        <v>741</v>
      </c>
      <c r="P32" s="10">
        <v>1050</v>
      </c>
      <c r="Q32" s="11">
        <f t="shared" si="3"/>
        <v>14.114285714285714</v>
      </c>
      <c r="R32" s="10">
        <v>690</v>
      </c>
      <c r="S32" s="10">
        <v>1100</v>
      </c>
      <c r="T32" s="11">
        <f t="shared" si="4"/>
        <v>12.545454545454545</v>
      </c>
      <c r="U32" s="10">
        <v>249</v>
      </c>
      <c r="V32" s="10">
        <v>550</v>
      </c>
      <c r="W32" s="11">
        <f t="shared" si="5"/>
        <v>9.0545454545454547</v>
      </c>
      <c r="X32" s="10" t="s">
        <v>29</v>
      </c>
      <c r="Y32" s="10" t="s">
        <v>29</v>
      </c>
      <c r="Z32" s="11">
        <v>0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39">
        <f t="shared" si="2"/>
        <v>84.714285714285722</v>
      </c>
      <c r="AQ32" s="14" t="s">
        <v>124</v>
      </c>
      <c r="AR32" s="15" t="s">
        <v>125</v>
      </c>
    </row>
    <row r="33" spans="1:44" ht="63" x14ac:dyDescent="0.25">
      <c r="A33" s="38">
        <v>30</v>
      </c>
      <c r="B33" s="38">
        <v>30</v>
      </c>
      <c r="C33" s="38">
        <v>30</v>
      </c>
      <c r="D33" s="38">
        <v>30</v>
      </c>
      <c r="E33" s="38">
        <v>21</v>
      </c>
      <c r="F33" s="3" t="s">
        <v>23</v>
      </c>
      <c r="G33" s="4">
        <v>376370</v>
      </c>
      <c r="H33" s="5" t="s">
        <v>126</v>
      </c>
      <c r="I33" s="5" t="s">
        <v>127</v>
      </c>
      <c r="J33" s="36">
        <v>34923</v>
      </c>
      <c r="K33" s="6" t="s">
        <v>128</v>
      </c>
      <c r="L33" s="7" t="s">
        <v>27</v>
      </c>
      <c r="M33" s="8" t="s">
        <v>28</v>
      </c>
      <c r="N33" s="9">
        <v>41</v>
      </c>
      <c r="O33" s="10">
        <v>816</v>
      </c>
      <c r="P33" s="10">
        <v>1050</v>
      </c>
      <c r="Q33" s="11">
        <f t="shared" si="3"/>
        <v>15.542857142857143</v>
      </c>
      <c r="R33" s="10">
        <v>660</v>
      </c>
      <c r="S33" s="10">
        <v>1100</v>
      </c>
      <c r="T33" s="11">
        <f t="shared" si="4"/>
        <v>12</v>
      </c>
      <c r="U33" s="10">
        <v>66</v>
      </c>
      <c r="V33" s="10">
        <v>100</v>
      </c>
      <c r="W33" s="11">
        <f t="shared" si="5"/>
        <v>13.2</v>
      </c>
      <c r="X33" s="10" t="s">
        <v>29</v>
      </c>
      <c r="Y33" s="10" t="s">
        <v>29</v>
      </c>
      <c r="Z33" s="11">
        <v>0</v>
      </c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39">
        <f t="shared" si="2"/>
        <v>81.742857142857147</v>
      </c>
      <c r="AQ33" s="14" t="s">
        <v>129</v>
      </c>
      <c r="AR33" s="15" t="s">
        <v>130</v>
      </c>
    </row>
    <row r="34" spans="1:44" ht="47.25" x14ac:dyDescent="0.25">
      <c r="A34" s="38">
        <v>31</v>
      </c>
      <c r="B34" s="38">
        <v>31</v>
      </c>
      <c r="C34" s="38">
        <v>31</v>
      </c>
      <c r="D34" s="38">
        <v>31</v>
      </c>
      <c r="E34" s="38">
        <v>23</v>
      </c>
      <c r="F34" s="3" t="s">
        <v>23</v>
      </c>
      <c r="G34" s="4">
        <v>376466</v>
      </c>
      <c r="H34" s="5" t="s">
        <v>121</v>
      </c>
      <c r="I34" s="5" t="s">
        <v>58</v>
      </c>
      <c r="J34" s="36">
        <v>36631</v>
      </c>
      <c r="K34" s="6" t="s">
        <v>136</v>
      </c>
      <c r="L34" s="7" t="s">
        <v>27</v>
      </c>
      <c r="M34" s="8" t="s">
        <v>28</v>
      </c>
      <c r="N34" s="9">
        <v>42</v>
      </c>
      <c r="O34" s="10">
        <v>674</v>
      </c>
      <c r="P34" s="10">
        <v>1100</v>
      </c>
      <c r="Q34" s="11">
        <f t="shared" si="3"/>
        <v>12.254545454545454</v>
      </c>
      <c r="R34" s="10">
        <v>560</v>
      </c>
      <c r="S34" s="10">
        <v>1100</v>
      </c>
      <c r="T34" s="11">
        <f t="shared" si="4"/>
        <v>10.181818181818182</v>
      </c>
      <c r="U34" s="10">
        <v>724</v>
      </c>
      <c r="V34" s="10">
        <v>1100</v>
      </c>
      <c r="W34" s="11">
        <f t="shared" si="5"/>
        <v>13.163636363636364</v>
      </c>
      <c r="X34" s="10" t="s">
        <v>29</v>
      </c>
      <c r="Y34" s="10" t="s">
        <v>29</v>
      </c>
      <c r="Z34" s="11">
        <v>0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39">
        <f t="shared" si="2"/>
        <v>77.599999999999994</v>
      </c>
      <c r="AQ34" s="14" t="s">
        <v>137</v>
      </c>
      <c r="AR34" s="15" t="s">
        <v>138</v>
      </c>
    </row>
    <row r="35" spans="1:44" ht="47.25" x14ac:dyDescent="0.25">
      <c r="A35" s="38">
        <v>32</v>
      </c>
      <c r="B35" s="38">
        <v>32</v>
      </c>
      <c r="C35" s="38">
        <v>32</v>
      </c>
      <c r="D35" s="38">
        <v>32</v>
      </c>
      <c r="E35" s="38">
        <v>24</v>
      </c>
      <c r="F35" s="3" t="s">
        <v>23</v>
      </c>
      <c r="G35" s="4">
        <v>375289</v>
      </c>
      <c r="H35" s="5" t="s">
        <v>139</v>
      </c>
      <c r="I35" s="5" t="s">
        <v>140</v>
      </c>
      <c r="J35" s="36">
        <v>35675</v>
      </c>
      <c r="K35" s="6" t="s">
        <v>141</v>
      </c>
      <c r="L35" s="7" t="s">
        <v>27</v>
      </c>
      <c r="M35" s="8" t="s">
        <v>28</v>
      </c>
      <c r="N35" s="9">
        <v>48</v>
      </c>
      <c r="O35" s="10">
        <v>795</v>
      </c>
      <c r="P35" s="10">
        <v>1100</v>
      </c>
      <c r="Q35" s="11">
        <f t="shared" si="3"/>
        <v>14.454545454545455</v>
      </c>
      <c r="R35" s="10">
        <v>762</v>
      </c>
      <c r="S35" s="10">
        <v>1100</v>
      </c>
      <c r="T35" s="11">
        <f t="shared" si="4"/>
        <v>13.854545454545455</v>
      </c>
      <c r="U35" s="10" t="s">
        <v>29</v>
      </c>
      <c r="V35" s="10" t="s">
        <v>29</v>
      </c>
      <c r="W35" s="11">
        <v>0</v>
      </c>
      <c r="X35" s="10">
        <v>2.94</v>
      </c>
      <c r="Y35" s="10">
        <v>4</v>
      </c>
      <c r="Z35" s="11"/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39">
        <f t="shared" si="2"/>
        <v>76.309090909090912</v>
      </c>
      <c r="AQ35" s="14" t="s">
        <v>142</v>
      </c>
      <c r="AR35" s="15" t="s">
        <v>143</v>
      </c>
    </row>
    <row r="36" spans="1:44" ht="47.25" x14ac:dyDescent="0.25">
      <c r="A36" s="38">
        <v>33</v>
      </c>
      <c r="B36" s="38">
        <v>33</v>
      </c>
      <c r="C36" s="38">
        <v>33</v>
      </c>
      <c r="D36" s="38">
        <v>33</v>
      </c>
      <c r="E36" s="38">
        <v>29</v>
      </c>
      <c r="F36" s="3" t="s">
        <v>23</v>
      </c>
      <c r="G36" s="4">
        <v>375878</v>
      </c>
      <c r="H36" s="5" t="s">
        <v>164</v>
      </c>
      <c r="I36" s="5" t="s">
        <v>165</v>
      </c>
      <c r="J36" s="36">
        <v>33857</v>
      </c>
      <c r="K36" s="6" t="s">
        <v>166</v>
      </c>
      <c r="L36" s="7" t="s">
        <v>27</v>
      </c>
      <c r="M36" s="8" t="s">
        <v>28</v>
      </c>
      <c r="N36" s="9">
        <v>44</v>
      </c>
      <c r="O36" s="10">
        <v>688</v>
      </c>
      <c r="P36" s="10">
        <v>1050</v>
      </c>
      <c r="Q36" s="11">
        <f t="shared" si="3"/>
        <v>13.104761904761904</v>
      </c>
      <c r="R36" s="10">
        <v>615</v>
      </c>
      <c r="S36" s="10">
        <v>1100</v>
      </c>
      <c r="T36" s="11">
        <f t="shared" si="4"/>
        <v>11.181818181818182</v>
      </c>
      <c r="U36" s="10" t="s">
        <v>29</v>
      </c>
      <c r="V36" s="10" t="s">
        <v>29</v>
      </c>
      <c r="W36" s="11">
        <v>0</v>
      </c>
      <c r="X36" s="10">
        <v>3.1</v>
      </c>
      <c r="Y36" s="10">
        <v>4</v>
      </c>
      <c r="Z36" s="11"/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>
        <v>672</v>
      </c>
      <c r="AK36" s="10">
        <v>800</v>
      </c>
      <c r="AL36" s="13">
        <f>AJ36*5/AK36</f>
        <v>4.2</v>
      </c>
      <c r="AM36" s="10" t="s">
        <v>29</v>
      </c>
      <c r="AN36" s="10" t="s">
        <v>29</v>
      </c>
      <c r="AO36" s="13">
        <v>0</v>
      </c>
      <c r="AP36" s="39">
        <f t="shared" si="2"/>
        <v>72.486580086580091</v>
      </c>
      <c r="AQ36" s="14" t="s">
        <v>167</v>
      </c>
      <c r="AR36" s="15" t="s">
        <v>168</v>
      </c>
    </row>
    <row r="37" spans="1:44" ht="47.25" x14ac:dyDescent="0.25">
      <c r="A37" s="38">
        <v>34</v>
      </c>
      <c r="B37" s="38">
        <v>34</v>
      </c>
      <c r="C37" s="38">
        <v>34</v>
      </c>
      <c r="D37" s="38">
        <v>34</v>
      </c>
      <c r="E37" s="38">
        <v>30</v>
      </c>
      <c r="F37" s="3" t="s">
        <v>23</v>
      </c>
      <c r="G37" s="4">
        <v>375695</v>
      </c>
      <c r="H37" s="5" t="s">
        <v>169</v>
      </c>
      <c r="I37" s="5" t="s">
        <v>170</v>
      </c>
      <c r="J37" s="36">
        <v>35629</v>
      </c>
      <c r="K37" s="6" t="s">
        <v>171</v>
      </c>
      <c r="L37" s="7" t="s">
        <v>27</v>
      </c>
      <c r="M37" s="8" t="s">
        <v>28</v>
      </c>
      <c r="N37" s="9">
        <v>47</v>
      </c>
      <c r="O37" s="10">
        <v>727</v>
      </c>
      <c r="P37" s="10">
        <v>1100</v>
      </c>
      <c r="Q37" s="11">
        <f t="shared" si="3"/>
        <v>13.218181818181819</v>
      </c>
      <c r="R37" s="10">
        <v>622</v>
      </c>
      <c r="S37" s="10">
        <v>1100</v>
      </c>
      <c r="T37" s="11">
        <f t="shared" si="4"/>
        <v>11.309090909090909</v>
      </c>
      <c r="U37" s="10" t="s">
        <v>29</v>
      </c>
      <c r="V37" s="10" t="s">
        <v>29</v>
      </c>
      <c r="W37" s="11">
        <v>0</v>
      </c>
      <c r="X37" s="10">
        <v>3.35</v>
      </c>
      <c r="Y37" s="10">
        <v>4</v>
      </c>
      <c r="Z37" s="11"/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39">
        <f t="shared" si="2"/>
        <v>71.527272727272731</v>
      </c>
      <c r="AQ37" s="14" t="s">
        <v>172</v>
      </c>
      <c r="AR37" s="15" t="s">
        <v>173</v>
      </c>
    </row>
    <row r="38" spans="1:44" ht="54.75" customHeight="1" x14ac:dyDescent="0.25">
      <c r="A38" s="38">
        <v>35</v>
      </c>
      <c r="B38" s="38">
        <v>35</v>
      </c>
      <c r="C38" s="38">
        <v>35</v>
      </c>
      <c r="D38" s="38">
        <v>35</v>
      </c>
      <c r="E38" s="38">
        <v>32</v>
      </c>
      <c r="F38" s="3" t="s">
        <v>23</v>
      </c>
      <c r="G38" s="4">
        <v>376334</v>
      </c>
      <c r="H38" s="5" t="s">
        <v>179</v>
      </c>
      <c r="I38" s="5" t="s">
        <v>180</v>
      </c>
      <c r="J38" s="36">
        <v>34407</v>
      </c>
      <c r="K38" s="6" t="s">
        <v>181</v>
      </c>
      <c r="L38" s="7" t="s">
        <v>27</v>
      </c>
      <c r="M38" s="8" t="s">
        <v>28</v>
      </c>
      <c r="N38" s="9">
        <v>40</v>
      </c>
      <c r="O38" s="10">
        <v>698</v>
      </c>
      <c r="P38" s="10">
        <v>1050</v>
      </c>
      <c r="Q38" s="11">
        <f t="shared" si="3"/>
        <v>13.295238095238096</v>
      </c>
      <c r="R38" s="10">
        <v>623</v>
      </c>
      <c r="S38" s="10">
        <v>1100</v>
      </c>
      <c r="T38" s="11">
        <f t="shared" si="4"/>
        <v>11.327272727272728</v>
      </c>
      <c r="U38" s="10" t="s">
        <v>29</v>
      </c>
      <c r="V38" s="10" t="s">
        <v>29</v>
      </c>
      <c r="W38" s="11">
        <v>0</v>
      </c>
      <c r="X38" s="10">
        <v>2.7</v>
      </c>
      <c r="Y38" s="10">
        <v>4</v>
      </c>
      <c r="Z38" s="11"/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39">
        <f t="shared" si="2"/>
        <v>64.622510822510833</v>
      </c>
      <c r="AQ38" s="14" t="s">
        <v>182</v>
      </c>
      <c r="AR38" s="15" t="s">
        <v>183</v>
      </c>
    </row>
    <row r="39" spans="1:44" x14ac:dyDescent="0.25">
      <c r="F39" s="16"/>
      <c r="G39" s="17"/>
      <c r="H39" s="18"/>
      <c r="I39" s="18"/>
      <c r="J39" s="18"/>
      <c r="L39" s="20"/>
      <c r="M39" s="21"/>
      <c r="N39" s="22"/>
      <c r="O39" s="22"/>
      <c r="P39" s="22"/>
      <c r="Q39" s="23"/>
      <c r="R39" s="22"/>
      <c r="S39" s="22"/>
      <c r="T39" s="23"/>
      <c r="U39" s="22"/>
      <c r="V39" s="22"/>
      <c r="W39" s="23"/>
      <c r="X39" s="22"/>
      <c r="Y39" s="22"/>
      <c r="Z39" s="23"/>
      <c r="AA39" s="22"/>
      <c r="AB39" s="22"/>
      <c r="AC39" s="24"/>
      <c r="AD39" s="22"/>
      <c r="AE39" s="22"/>
      <c r="AF39" s="23"/>
      <c r="AG39" s="22"/>
      <c r="AH39" s="22"/>
      <c r="AI39" s="25"/>
      <c r="AJ39" s="22"/>
      <c r="AK39" s="22"/>
      <c r="AL39" s="25"/>
      <c r="AM39" s="22"/>
      <c r="AN39" s="22"/>
      <c r="AO39" s="25"/>
      <c r="AP39" s="26"/>
    </row>
    <row r="40" spans="1:44" x14ac:dyDescent="0.25">
      <c r="F40" s="16"/>
      <c r="G40" s="17"/>
      <c r="H40" s="18"/>
      <c r="I40" s="18"/>
      <c r="J40" s="18"/>
      <c r="L40" s="20"/>
      <c r="M40" s="21"/>
      <c r="N40" s="22"/>
      <c r="O40" s="22"/>
      <c r="P40" s="22"/>
      <c r="Q40" s="23"/>
      <c r="R40" s="22"/>
      <c r="S40" s="22"/>
      <c r="T40" s="23"/>
      <c r="U40" s="22"/>
      <c r="V40" s="22"/>
      <c r="W40" s="23"/>
      <c r="X40" s="22"/>
      <c r="Y40" s="22"/>
      <c r="Z40" s="23"/>
      <c r="AA40" s="22"/>
      <c r="AB40" s="22"/>
      <c r="AC40" s="24"/>
      <c r="AD40" s="22"/>
      <c r="AE40" s="22"/>
      <c r="AF40" s="23"/>
      <c r="AG40" s="22"/>
      <c r="AH40" s="22"/>
      <c r="AI40" s="25"/>
      <c r="AJ40" s="22"/>
      <c r="AK40" s="22"/>
      <c r="AL40" s="25"/>
      <c r="AM40" s="22"/>
      <c r="AN40" s="22"/>
      <c r="AO40" s="25"/>
      <c r="AP40" s="26"/>
    </row>
    <row r="41" spans="1:44" x14ac:dyDescent="0.25">
      <c r="F41" s="16"/>
      <c r="G41" s="17"/>
      <c r="H41" s="18"/>
      <c r="I41" s="18"/>
      <c r="J41" s="18"/>
      <c r="L41" s="20"/>
      <c r="M41" s="21"/>
      <c r="N41" s="22"/>
      <c r="O41" s="22"/>
      <c r="P41" s="22"/>
      <c r="Q41" s="23"/>
      <c r="R41" s="22"/>
      <c r="S41" s="22"/>
      <c r="T41" s="23"/>
      <c r="U41" s="22"/>
      <c r="V41" s="22"/>
      <c r="W41" s="23"/>
      <c r="X41" s="22"/>
      <c r="Y41" s="22"/>
      <c r="Z41" s="23"/>
      <c r="AA41" s="22"/>
      <c r="AB41" s="22"/>
      <c r="AC41" s="24"/>
      <c r="AD41" s="22"/>
      <c r="AE41" s="22"/>
      <c r="AF41" s="23"/>
      <c r="AG41" s="22"/>
      <c r="AH41" s="22"/>
      <c r="AI41" s="25"/>
      <c r="AJ41" s="22"/>
      <c r="AK41" s="22"/>
      <c r="AL41" s="25"/>
      <c r="AM41" s="22"/>
      <c r="AN41" s="22"/>
      <c r="AO41" s="25"/>
      <c r="AP41" s="26"/>
    </row>
    <row r="42" spans="1:44" x14ac:dyDescent="0.25">
      <c r="F42" s="16"/>
      <c r="G42" s="17"/>
      <c r="H42" s="18"/>
      <c r="I42" s="18"/>
      <c r="J42" s="18"/>
      <c r="L42" s="20"/>
      <c r="M42" s="21"/>
      <c r="N42" s="22"/>
      <c r="O42" s="22"/>
      <c r="P42" s="22"/>
      <c r="Q42" s="23"/>
      <c r="R42" s="22"/>
      <c r="S42" s="22"/>
      <c r="T42" s="23"/>
      <c r="U42" s="22"/>
      <c r="V42" s="22"/>
      <c r="W42" s="23"/>
      <c r="X42" s="22"/>
      <c r="Y42" s="22"/>
      <c r="Z42" s="23"/>
      <c r="AA42" s="22"/>
      <c r="AB42" s="22"/>
      <c r="AC42" s="24"/>
      <c r="AD42" s="22"/>
      <c r="AE42" s="22"/>
      <c r="AF42" s="23"/>
      <c r="AG42" s="22"/>
      <c r="AH42" s="22"/>
      <c r="AI42" s="25"/>
      <c r="AJ42" s="22"/>
      <c r="AK42" s="22"/>
      <c r="AL42" s="25"/>
      <c r="AM42" s="22"/>
      <c r="AN42" s="22"/>
      <c r="AO42" s="25"/>
      <c r="AP42" s="26"/>
    </row>
    <row r="43" spans="1:44" x14ac:dyDescent="0.25">
      <c r="F43" s="16"/>
      <c r="G43" s="17"/>
      <c r="H43" s="18"/>
      <c r="I43" s="18"/>
      <c r="J43" s="18"/>
      <c r="L43" s="20"/>
      <c r="M43" s="21"/>
      <c r="N43" s="22"/>
      <c r="O43" s="22"/>
      <c r="P43" s="22"/>
      <c r="Q43" s="23"/>
      <c r="R43" s="22"/>
      <c r="S43" s="22"/>
      <c r="T43" s="23"/>
      <c r="U43" s="22"/>
      <c r="V43" s="22"/>
      <c r="W43" s="23"/>
      <c r="X43" s="22"/>
      <c r="Y43" s="22"/>
      <c r="Z43" s="23"/>
      <c r="AA43" s="22"/>
      <c r="AB43" s="22"/>
      <c r="AC43" s="24"/>
      <c r="AD43" s="22"/>
      <c r="AE43" s="22"/>
      <c r="AF43" s="23"/>
      <c r="AG43" s="22"/>
      <c r="AH43" s="22"/>
      <c r="AI43" s="25"/>
      <c r="AJ43" s="22"/>
      <c r="AK43" s="22"/>
      <c r="AL43" s="25"/>
      <c r="AM43" s="22"/>
      <c r="AN43" s="22"/>
      <c r="AO43" s="25"/>
      <c r="AP43" s="26"/>
    </row>
    <row r="44" spans="1:44" x14ac:dyDescent="0.25">
      <c r="F44" s="16"/>
      <c r="G44" s="17"/>
      <c r="H44" s="18"/>
      <c r="I44" s="18"/>
      <c r="J44" s="18"/>
      <c r="L44" s="20"/>
      <c r="M44" s="21"/>
      <c r="N44" s="22"/>
      <c r="O44" s="22"/>
      <c r="P44" s="22"/>
      <c r="Q44" s="23"/>
      <c r="R44" s="22"/>
      <c r="S44" s="22"/>
      <c r="T44" s="23"/>
      <c r="U44" s="22"/>
      <c r="V44" s="22"/>
      <c r="W44" s="23"/>
      <c r="X44" s="22"/>
      <c r="Y44" s="22"/>
      <c r="Z44" s="23"/>
      <c r="AA44" s="22"/>
      <c r="AB44" s="22"/>
      <c r="AC44" s="24"/>
      <c r="AD44" s="22"/>
      <c r="AE44" s="22"/>
      <c r="AF44" s="23"/>
      <c r="AG44" s="22"/>
      <c r="AH44" s="22"/>
      <c r="AI44" s="25"/>
      <c r="AJ44" s="22"/>
      <c r="AK44" s="22"/>
      <c r="AL44" s="25"/>
      <c r="AM44" s="22"/>
      <c r="AN44" s="22"/>
      <c r="AO44" s="25"/>
      <c r="AP44" s="26"/>
    </row>
    <row r="45" spans="1:44" x14ac:dyDescent="0.25">
      <c r="F45" s="16"/>
      <c r="G45" s="17"/>
      <c r="H45" s="18"/>
      <c r="I45" s="18"/>
      <c r="J45" s="18"/>
      <c r="L45" s="20"/>
      <c r="M45" s="21"/>
      <c r="N45" s="22"/>
      <c r="O45" s="22"/>
      <c r="P45" s="22"/>
      <c r="Q45" s="23"/>
      <c r="R45" s="22"/>
      <c r="S45" s="22"/>
      <c r="T45" s="23"/>
      <c r="U45" s="22"/>
      <c r="V45" s="22"/>
      <c r="W45" s="23"/>
      <c r="X45" s="22"/>
      <c r="Y45" s="22"/>
      <c r="Z45" s="23"/>
      <c r="AA45" s="22"/>
      <c r="AB45" s="22"/>
      <c r="AC45" s="24"/>
      <c r="AD45" s="22"/>
      <c r="AE45" s="22"/>
      <c r="AF45" s="23"/>
      <c r="AG45" s="22"/>
      <c r="AH45" s="22"/>
      <c r="AI45" s="25"/>
      <c r="AJ45" s="22"/>
      <c r="AK45" s="22"/>
      <c r="AL45" s="25"/>
      <c r="AM45" s="22"/>
      <c r="AN45" s="22"/>
      <c r="AO45" s="25"/>
      <c r="AP45" s="26"/>
    </row>
    <row r="46" spans="1:44" x14ac:dyDescent="0.25">
      <c r="F46" s="16"/>
      <c r="G46" s="17"/>
      <c r="H46" s="18"/>
      <c r="I46" s="18"/>
      <c r="J46" s="18"/>
      <c r="L46" s="20"/>
      <c r="M46" s="21"/>
      <c r="N46" s="22"/>
      <c r="O46" s="22"/>
      <c r="P46" s="22"/>
      <c r="Q46" s="23"/>
      <c r="R46" s="22"/>
      <c r="S46" s="22"/>
      <c r="T46" s="23"/>
      <c r="U46" s="22"/>
      <c r="V46" s="22"/>
      <c r="W46" s="23"/>
      <c r="X46" s="22"/>
      <c r="Y46" s="22"/>
      <c r="Z46" s="23"/>
      <c r="AA46" s="22"/>
      <c r="AB46" s="22"/>
      <c r="AC46" s="24"/>
      <c r="AD46" s="22"/>
      <c r="AE46" s="22"/>
      <c r="AF46" s="23"/>
      <c r="AG46" s="22"/>
      <c r="AH46" s="22"/>
      <c r="AI46" s="25"/>
      <c r="AJ46" s="22"/>
      <c r="AK46" s="22"/>
      <c r="AL46" s="25"/>
      <c r="AM46" s="22"/>
      <c r="AN46" s="22"/>
      <c r="AO46" s="25"/>
      <c r="AP46" s="26"/>
    </row>
    <row r="47" spans="1:44" x14ac:dyDescent="0.25">
      <c r="F47" s="16"/>
      <c r="G47" s="17"/>
      <c r="H47" s="18"/>
      <c r="I47" s="18"/>
      <c r="J47" s="18"/>
      <c r="L47" s="20"/>
      <c r="M47" s="21"/>
      <c r="N47" s="22"/>
      <c r="O47" s="22"/>
      <c r="P47" s="22"/>
      <c r="Q47" s="23"/>
      <c r="R47" s="22"/>
      <c r="S47" s="22"/>
      <c r="T47" s="23"/>
      <c r="U47" s="22"/>
      <c r="V47" s="22"/>
      <c r="W47" s="23"/>
      <c r="X47" s="22"/>
      <c r="Y47" s="22"/>
      <c r="Z47" s="23"/>
      <c r="AA47" s="22"/>
      <c r="AB47" s="22"/>
      <c r="AC47" s="24"/>
      <c r="AD47" s="22"/>
      <c r="AE47" s="22"/>
      <c r="AF47" s="23"/>
      <c r="AG47" s="22"/>
      <c r="AH47" s="22"/>
      <c r="AI47" s="25"/>
      <c r="AJ47" s="22"/>
      <c r="AK47" s="22"/>
      <c r="AL47" s="25"/>
      <c r="AM47" s="22"/>
      <c r="AN47" s="22"/>
      <c r="AO47" s="25"/>
      <c r="AP47" s="26"/>
    </row>
    <row r="48" spans="1:44" s="27" customFormat="1" x14ac:dyDescent="0.25">
      <c r="F48" s="16"/>
      <c r="G48" s="17"/>
      <c r="H48" s="18"/>
      <c r="I48" s="18"/>
      <c r="J48" s="18"/>
      <c r="K48" s="19"/>
      <c r="L48" s="20"/>
      <c r="M48" s="21"/>
      <c r="N48" s="22"/>
      <c r="O48" s="22"/>
      <c r="P48" s="22"/>
      <c r="Q48" s="23"/>
      <c r="R48" s="22"/>
      <c r="S48" s="22"/>
      <c r="T48" s="23"/>
      <c r="U48" s="22"/>
      <c r="V48" s="22"/>
      <c r="W48" s="23"/>
      <c r="X48" s="22"/>
      <c r="Y48" s="22"/>
      <c r="Z48" s="23"/>
      <c r="AA48" s="22"/>
      <c r="AB48" s="22"/>
      <c r="AC48" s="24"/>
      <c r="AD48" s="22"/>
      <c r="AE48" s="22"/>
      <c r="AF48" s="23"/>
      <c r="AG48" s="22"/>
      <c r="AH48" s="22"/>
      <c r="AI48" s="25"/>
      <c r="AJ48" s="22"/>
      <c r="AK48" s="22"/>
      <c r="AL48" s="25"/>
      <c r="AM48" s="22"/>
      <c r="AN48" s="22"/>
      <c r="AO48" s="25"/>
      <c r="AP48" s="26"/>
      <c r="AR48" s="28"/>
    </row>
    <row r="49" spans="6:44" s="27" customFormat="1" x14ac:dyDescent="0.25">
      <c r="F49" s="16"/>
      <c r="G49" s="17"/>
      <c r="H49" s="18"/>
      <c r="I49" s="18"/>
      <c r="J49" s="18"/>
      <c r="K49" s="19"/>
      <c r="L49" s="20"/>
      <c r="M49" s="21"/>
      <c r="N49" s="22"/>
      <c r="O49" s="22"/>
      <c r="P49" s="22"/>
      <c r="Q49" s="23"/>
      <c r="R49" s="22"/>
      <c r="S49" s="22"/>
      <c r="T49" s="23"/>
      <c r="U49" s="22"/>
      <c r="V49" s="22"/>
      <c r="W49" s="23"/>
      <c r="X49" s="22"/>
      <c r="Y49" s="22"/>
      <c r="Z49" s="23"/>
      <c r="AA49" s="22"/>
      <c r="AB49" s="22"/>
      <c r="AC49" s="24"/>
      <c r="AD49" s="22"/>
      <c r="AE49" s="22"/>
      <c r="AF49" s="23"/>
      <c r="AG49" s="22"/>
      <c r="AH49" s="22"/>
      <c r="AI49" s="25"/>
      <c r="AJ49" s="22"/>
      <c r="AK49" s="22"/>
      <c r="AL49" s="25"/>
      <c r="AM49" s="22"/>
      <c r="AN49" s="22"/>
      <c r="AO49" s="25"/>
      <c r="AP49" s="26"/>
      <c r="AR49" s="28"/>
    </row>
    <row r="50" spans="6:44" s="27" customFormat="1" x14ac:dyDescent="0.25">
      <c r="F50" s="16"/>
      <c r="G50" s="17"/>
      <c r="H50" s="18"/>
      <c r="I50" s="18"/>
      <c r="J50" s="18"/>
      <c r="K50" s="19"/>
      <c r="L50" s="20"/>
      <c r="M50" s="21"/>
      <c r="N50" s="22"/>
      <c r="O50" s="22"/>
      <c r="P50" s="22"/>
      <c r="Q50" s="23"/>
      <c r="R50" s="22"/>
      <c r="S50" s="22"/>
      <c r="T50" s="23"/>
      <c r="U50" s="22"/>
      <c r="V50" s="22"/>
      <c r="W50" s="23"/>
      <c r="X50" s="22"/>
      <c r="Y50" s="22"/>
      <c r="Z50" s="23"/>
      <c r="AA50" s="22"/>
      <c r="AB50" s="22"/>
      <c r="AC50" s="24"/>
      <c r="AD50" s="22"/>
      <c r="AE50" s="22"/>
      <c r="AF50" s="23"/>
      <c r="AG50" s="22"/>
      <c r="AH50" s="22"/>
      <c r="AI50" s="25"/>
      <c r="AJ50" s="22"/>
      <c r="AK50" s="22"/>
      <c r="AL50" s="25"/>
      <c r="AM50" s="22"/>
      <c r="AN50" s="22"/>
      <c r="AO50" s="25"/>
      <c r="AP50" s="26"/>
      <c r="AR50" s="28"/>
    </row>
    <row r="51" spans="6:44" s="27" customFormat="1" x14ac:dyDescent="0.25">
      <c r="F51" s="16"/>
      <c r="G51" s="17"/>
      <c r="H51" s="18"/>
      <c r="I51" s="18"/>
      <c r="J51" s="18"/>
      <c r="K51" s="19"/>
      <c r="L51" s="20"/>
      <c r="M51" s="21"/>
      <c r="N51" s="22"/>
      <c r="O51" s="22"/>
      <c r="P51" s="22"/>
      <c r="Q51" s="23"/>
      <c r="R51" s="22"/>
      <c r="S51" s="22"/>
      <c r="T51" s="23"/>
      <c r="U51" s="22"/>
      <c r="V51" s="22"/>
      <c r="W51" s="23"/>
      <c r="X51" s="22"/>
      <c r="Y51" s="22"/>
      <c r="Z51" s="23"/>
      <c r="AA51" s="22"/>
      <c r="AB51" s="22"/>
      <c r="AC51" s="24"/>
      <c r="AD51" s="22"/>
      <c r="AE51" s="22"/>
      <c r="AF51" s="23"/>
      <c r="AG51" s="22"/>
      <c r="AH51" s="22"/>
      <c r="AI51" s="25"/>
      <c r="AJ51" s="22"/>
      <c r="AK51" s="22"/>
      <c r="AL51" s="25"/>
      <c r="AM51" s="22"/>
      <c r="AN51" s="22"/>
      <c r="AO51" s="25"/>
      <c r="AP51" s="26"/>
      <c r="AR51" s="28"/>
    </row>
    <row r="52" spans="6:44" s="27" customFormat="1" x14ac:dyDescent="0.25">
      <c r="F52" s="16"/>
      <c r="G52" s="17"/>
      <c r="H52" s="18"/>
      <c r="I52" s="18"/>
      <c r="J52" s="18"/>
      <c r="K52" s="19"/>
      <c r="L52" s="20"/>
      <c r="M52" s="21"/>
      <c r="N52" s="22"/>
      <c r="O52" s="22"/>
      <c r="P52" s="22"/>
      <c r="Q52" s="23"/>
      <c r="R52" s="22"/>
      <c r="S52" s="22"/>
      <c r="T52" s="23"/>
      <c r="U52" s="22"/>
      <c r="V52" s="22"/>
      <c r="W52" s="23"/>
      <c r="X52" s="22"/>
      <c r="Y52" s="22"/>
      <c r="Z52" s="23"/>
      <c r="AA52" s="22"/>
      <c r="AB52" s="22"/>
      <c r="AC52" s="24"/>
      <c r="AD52" s="22"/>
      <c r="AE52" s="22"/>
      <c r="AF52" s="23"/>
      <c r="AG52" s="22"/>
      <c r="AH52" s="22"/>
      <c r="AI52" s="25"/>
      <c r="AJ52" s="22"/>
      <c r="AK52" s="22"/>
      <c r="AL52" s="25"/>
      <c r="AM52" s="22"/>
      <c r="AN52" s="22"/>
      <c r="AO52" s="25"/>
      <c r="AP52" s="26"/>
      <c r="AR52" s="28"/>
    </row>
    <row r="53" spans="6:44" s="27" customFormat="1" x14ac:dyDescent="0.25">
      <c r="F53" s="16"/>
      <c r="G53" s="17"/>
      <c r="H53" s="18"/>
      <c r="I53" s="18"/>
      <c r="J53" s="18"/>
      <c r="K53" s="19"/>
      <c r="L53" s="20"/>
      <c r="M53" s="21"/>
      <c r="N53" s="22"/>
      <c r="O53" s="22"/>
      <c r="P53" s="22"/>
      <c r="Q53" s="23"/>
      <c r="R53" s="22"/>
      <c r="S53" s="22"/>
      <c r="T53" s="23"/>
      <c r="U53" s="22"/>
      <c r="V53" s="22"/>
      <c r="W53" s="23"/>
      <c r="X53" s="22"/>
      <c r="Y53" s="22"/>
      <c r="Z53" s="23"/>
      <c r="AA53" s="22"/>
      <c r="AB53" s="22"/>
      <c r="AC53" s="24"/>
      <c r="AD53" s="22"/>
      <c r="AE53" s="22"/>
      <c r="AF53" s="23"/>
      <c r="AG53" s="22"/>
      <c r="AH53" s="22"/>
      <c r="AI53" s="25"/>
      <c r="AJ53" s="22"/>
      <c r="AK53" s="22"/>
      <c r="AL53" s="25"/>
      <c r="AM53" s="22"/>
      <c r="AN53" s="22"/>
      <c r="AO53" s="25"/>
      <c r="AP53" s="26"/>
      <c r="AR53" s="28"/>
    </row>
    <row r="54" spans="6:44" s="27" customFormat="1" x14ac:dyDescent="0.25">
      <c r="F54" s="16"/>
      <c r="G54" s="17"/>
      <c r="H54" s="18"/>
      <c r="I54" s="18"/>
      <c r="J54" s="18"/>
      <c r="K54" s="19"/>
      <c r="L54" s="20"/>
      <c r="M54" s="21"/>
      <c r="N54" s="22"/>
      <c r="O54" s="22"/>
      <c r="P54" s="22"/>
      <c r="Q54" s="23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4"/>
      <c r="AD54" s="22"/>
      <c r="AE54" s="22"/>
      <c r="AF54" s="23"/>
      <c r="AG54" s="22"/>
      <c r="AH54" s="22"/>
      <c r="AI54" s="25"/>
      <c r="AJ54" s="22"/>
      <c r="AK54" s="22"/>
      <c r="AL54" s="25"/>
      <c r="AM54" s="22"/>
      <c r="AN54" s="22"/>
      <c r="AO54" s="25"/>
      <c r="AP54" s="26"/>
      <c r="AR54" s="28"/>
    </row>
    <row r="55" spans="6:44" s="27" customFormat="1" x14ac:dyDescent="0.25">
      <c r="F55" s="16"/>
      <c r="G55" s="17"/>
      <c r="H55" s="18"/>
      <c r="I55" s="18"/>
      <c r="J55" s="18"/>
      <c r="K55" s="19"/>
      <c r="L55" s="20"/>
      <c r="M55" s="21"/>
      <c r="N55" s="22"/>
      <c r="O55" s="22"/>
      <c r="P55" s="22"/>
      <c r="Q55" s="23"/>
      <c r="R55" s="22"/>
      <c r="S55" s="22"/>
      <c r="T55" s="23"/>
      <c r="U55" s="22"/>
      <c r="V55" s="22"/>
      <c r="W55" s="23"/>
      <c r="X55" s="22"/>
      <c r="Y55" s="22"/>
      <c r="Z55" s="23"/>
      <c r="AA55" s="22"/>
      <c r="AB55" s="22"/>
      <c r="AC55" s="24"/>
      <c r="AD55" s="22"/>
      <c r="AE55" s="22"/>
      <c r="AF55" s="23"/>
      <c r="AG55" s="22"/>
      <c r="AH55" s="22"/>
      <c r="AI55" s="25"/>
      <c r="AJ55" s="22"/>
      <c r="AK55" s="22"/>
      <c r="AL55" s="25"/>
      <c r="AM55" s="22"/>
      <c r="AN55" s="22"/>
      <c r="AO55" s="25"/>
      <c r="AP55" s="26"/>
      <c r="AR55" s="28"/>
    </row>
    <row r="56" spans="6:44" s="27" customFormat="1" x14ac:dyDescent="0.25">
      <c r="F56" s="16"/>
      <c r="G56" s="17"/>
      <c r="H56" s="18"/>
      <c r="I56" s="18"/>
      <c r="J56" s="18"/>
      <c r="K56" s="19"/>
      <c r="L56" s="20"/>
      <c r="M56" s="21"/>
      <c r="N56" s="22"/>
      <c r="O56" s="22"/>
      <c r="P56" s="22"/>
      <c r="Q56" s="23"/>
      <c r="R56" s="22"/>
      <c r="S56" s="22"/>
      <c r="T56" s="23"/>
      <c r="U56" s="22"/>
      <c r="V56" s="22"/>
      <c r="W56" s="23"/>
      <c r="X56" s="22"/>
      <c r="Y56" s="22"/>
      <c r="Z56" s="23"/>
      <c r="AA56" s="22"/>
      <c r="AB56" s="22"/>
      <c r="AC56" s="24"/>
      <c r="AD56" s="22"/>
      <c r="AE56" s="22"/>
      <c r="AF56" s="23"/>
      <c r="AG56" s="22"/>
      <c r="AH56" s="22"/>
      <c r="AI56" s="25"/>
      <c r="AJ56" s="22"/>
      <c r="AK56" s="22"/>
      <c r="AL56" s="25"/>
      <c r="AM56" s="22"/>
      <c r="AN56" s="22"/>
      <c r="AO56" s="25"/>
      <c r="AP56" s="26"/>
      <c r="AR56" s="28"/>
    </row>
    <row r="57" spans="6:44" s="27" customFormat="1" x14ac:dyDescent="0.25">
      <c r="F57" s="16"/>
      <c r="G57" s="17"/>
      <c r="H57" s="18"/>
      <c r="I57" s="18"/>
      <c r="J57" s="18"/>
      <c r="K57" s="19"/>
      <c r="L57" s="20"/>
      <c r="M57" s="21"/>
      <c r="N57" s="22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3"/>
      <c r="AA57" s="22"/>
      <c r="AB57" s="22"/>
      <c r="AC57" s="24"/>
      <c r="AD57" s="22"/>
      <c r="AE57" s="22"/>
      <c r="AF57" s="23"/>
      <c r="AG57" s="22"/>
      <c r="AH57" s="22"/>
      <c r="AI57" s="25"/>
      <c r="AJ57" s="22"/>
      <c r="AK57" s="22"/>
      <c r="AL57" s="25"/>
      <c r="AM57" s="22"/>
      <c r="AN57" s="22"/>
      <c r="AO57" s="25"/>
      <c r="AP57" s="26"/>
      <c r="AR57" s="28"/>
    </row>
    <row r="58" spans="6:44" s="27" customFormat="1" x14ac:dyDescent="0.25">
      <c r="F58" s="16"/>
      <c r="G58" s="17"/>
      <c r="H58" s="18"/>
      <c r="I58" s="18"/>
      <c r="J58" s="18"/>
      <c r="K58" s="19"/>
      <c r="L58" s="20"/>
      <c r="M58" s="21"/>
      <c r="N58" s="22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4"/>
      <c r="AD58" s="22"/>
      <c r="AE58" s="22"/>
      <c r="AF58" s="23"/>
      <c r="AG58" s="22"/>
      <c r="AH58" s="22"/>
      <c r="AI58" s="25"/>
      <c r="AJ58" s="22"/>
      <c r="AK58" s="22"/>
      <c r="AL58" s="25"/>
      <c r="AM58" s="22"/>
      <c r="AN58" s="22"/>
      <c r="AO58" s="25"/>
      <c r="AP58" s="26"/>
      <c r="AR58" s="28"/>
    </row>
    <row r="59" spans="6:44" s="27" customFormat="1" x14ac:dyDescent="0.25">
      <c r="F59" s="16"/>
      <c r="G59" s="17"/>
      <c r="H59" s="18"/>
      <c r="I59" s="18"/>
      <c r="J59" s="18"/>
      <c r="K59" s="19"/>
      <c r="L59" s="20"/>
      <c r="M59" s="21"/>
      <c r="N59" s="22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4"/>
      <c r="AD59" s="22"/>
      <c r="AE59" s="22"/>
      <c r="AF59" s="23"/>
      <c r="AG59" s="22"/>
      <c r="AH59" s="22"/>
      <c r="AI59" s="25"/>
      <c r="AJ59" s="22"/>
      <c r="AK59" s="22"/>
      <c r="AL59" s="25"/>
      <c r="AM59" s="22"/>
      <c r="AN59" s="22"/>
      <c r="AO59" s="25"/>
      <c r="AP59" s="26"/>
      <c r="AR59" s="28"/>
    </row>
    <row r="60" spans="6:44" s="27" customFormat="1" x14ac:dyDescent="0.25">
      <c r="F60" s="16"/>
      <c r="G60" s="17"/>
      <c r="H60" s="18"/>
      <c r="I60" s="18"/>
      <c r="J60" s="18"/>
      <c r="K60" s="19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  <c r="AR60" s="28"/>
    </row>
    <row r="61" spans="6:44" s="27" customFormat="1" x14ac:dyDescent="0.25">
      <c r="F61" s="16"/>
      <c r="G61" s="17"/>
      <c r="H61" s="18"/>
      <c r="I61" s="18"/>
      <c r="J61" s="18"/>
      <c r="K61" s="19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  <c r="AR61" s="28"/>
    </row>
    <row r="62" spans="6:44" s="27" customFormat="1" x14ac:dyDescent="0.25">
      <c r="F62" s="16"/>
      <c r="G62" s="17"/>
      <c r="H62" s="18"/>
      <c r="I62" s="18"/>
      <c r="J62" s="18"/>
      <c r="K62" s="19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  <c r="AR62" s="28"/>
    </row>
    <row r="63" spans="6:44" s="27" customFormat="1" x14ac:dyDescent="0.25">
      <c r="F63" s="16"/>
      <c r="G63" s="17"/>
      <c r="H63" s="18"/>
      <c r="I63" s="18"/>
      <c r="J63" s="18"/>
      <c r="K63" s="19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  <c r="AR63" s="28"/>
    </row>
    <row r="64" spans="6:44" s="27" customFormat="1" x14ac:dyDescent="0.25">
      <c r="F64" s="16"/>
      <c r="G64" s="17"/>
      <c r="H64" s="18"/>
      <c r="I64" s="18"/>
      <c r="J64" s="18"/>
      <c r="K64" s="19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  <c r="AR64" s="28"/>
    </row>
    <row r="65" spans="6:44" s="27" customFormat="1" x14ac:dyDescent="0.25">
      <c r="F65" s="16"/>
      <c r="G65" s="17"/>
      <c r="H65" s="18"/>
      <c r="I65" s="18"/>
      <c r="J65" s="18"/>
      <c r="K65" s="19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  <c r="AR65" s="28"/>
    </row>
    <row r="66" spans="6:44" s="27" customFormat="1" x14ac:dyDescent="0.25">
      <c r="F66" s="16"/>
      <c r="G66" s="17"/>
      <c r="H66" s="18"/>
      <c r="I66" s="18"/>
      <c r="J66" s="18"/>
      <c r="K66" s="19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  <c r="AR66" s="28"/>
    </row>
    <row r="67" spans="6:44" s="27" customFormat="1" x14ac:dyDescent="0.25">
      <c r="F67" s="16"/>
      <c r="G67" s="17"/>
      <c r="H67" s="18"/>
      <c r="I67" s="18"/>
      <c r="J67" s="18"/>
      <c r="K67" s="19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  <c r="AR67" s="28"/>
    </row>
    <row r="68" spans="6:44" s="27" customFormat="1" x14ac:dyDescent="0.25">
      <c r="F68" s="16"/>
      <c r="G68" s="17"/>
      <c r="H68" s="18"/>
      <c r="I68" s="18"/>
      <c r="J68" s="18"/>
      <c r="K68" s="19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  <c r="AR68" s="28"/>
    </row>
    <row r="69" spans="6:44" s="27" customFormat="1" x14ac:dyDescent="0.25">
      <c r="F69" s="16"/>
      <c r="G69" s="17"/>
      <c r="H69" s="18"/>
      <c r="I69" s="18"/>
      <c r="J69" s="18"/>
      <c r="K69" s="19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  <c r="AR69" s="28"/>
    </row>
    <row r="70" spans="6:44" s="27" customFormat="1" x14ac:dyDescent="0.25">
      <c r="F70" s="16"/>
      <c r="G70" s="17"/>
      <c r="H70" s="18"/>
      <c r="I70" s="18"/>
      <c r="J70" s="18"/>
      <c r="K70" s="19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  <c r="AR70" s="28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22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29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18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</sheetData>
  <sortState xmlns:xlrd2="http://schemas.microsoft.com/office/spreadsheetml/2017/richdata2" ref="D5:AS38">
    <sortCondition descending="1" ref="AP4:AP38"/>
  </sortState>
  <mergeCells count="23">
    <mergeCell ref="A2:E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  <mergeCell ref="U2:W2"/>
    <mergeCell ref="J2:J3"/>
    <mergeCell ref="L2:L3"/>
    <mergeCell ref="M2:M3"/>
    <mergeCell ref="N2:N3"/>
    <mergeCell ref="O2:Q2"/>
    <mergeCell ref="R2:T2"/>
  </mergeCells>
  <pageMargins left="1.28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RAHIM ABAD</vt:lpstr>
      <vt:lpstr>'UC RAHIM ABAD'!Print_Titles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2022-08-04T18:40:58Z</cp:lastPrinted>
  <dcterms:created xsi:type="dcterms:W3CDTF">2022-08-03T17:21:55Z</dcterms:created>
  <dcterms:modified xsi:type="dcterms:W3CDTF">2022-09-18T10:10:46Z</dcterms:modified>
</cp:coreProperties>
</file>