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91C088F9-E866-4D04-9D0E-2E672F2509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RANG MAHALA" sheetId="1" r:id="rId1"/>
  </sheets>
  <definedNames>
    <definedName name="_xlnm._FilterDatabase" localSheetId="0" hidden="1">'UC RANG MAHALA'!$F$3:$CJ$55</definedName>
    <definedName name="_xlnm.Print_Titles" localSheetId="0">'UC RANG MAHALA'!$2:$3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1" i="1" l="1"/>
  <c r="AC56" i="1" l="1"/>
  <c r="AP56" i="1" s="1"/>
  <c r="T55" i="1"/>
  <c r="Q55" i="1"/>
  <c r="AP55" i="1" s="1"/>
  <c r="T54" i="1"/>
  <c r="AP54" i="1" s="1"/>
  <c r="Q54" i="1"/>
  <c r="T53" i="1"/>
  <c r="Q53" i="1"/>
  <c r="AP53" i="1" s="1"/>
  <c r="T32" i="1"/>
  <c r="Q32" i="1"/>
  <c r="T52" i="1"/>
  <c r="Q52" i="1"/>
  <c r="T51" i="1"/>
  <c r="Q51" i="1"/>
  <c r="T50" i="1"/>
  <c r="Q50" i="1"/>
  <c r="T49" i="1"/>
  <c r="Q49" i="1"/>
  <c r="T48" i="1"/>
  <c r="Q48" i="1"/>
  <c r="AP48" i="1" s="1"/>
  <c r="T22" i="1"/>
  <c r="Q22" i="1"/>
  <c r="T47" i="1"/>
  <c r="Q47" i="1"/>
  <c r="T46" i="1"/>
  <c r="Q46" i="1"/>
  <c r="T19" i="1"/>
  <c r="Q19" i="1"/>
  <c r="AP19" i="1" s="1"/>
  <c r="AF45" i="1"/>
  <c r="W45" i="1"/>
  <c r="T45" i="1"/>
  <c r="Q45" i="1"/>
  <c r="AI44" i="1"/>
  <c r="AF44" i="1"/>
  <c r="W44" i="1"/>
  <c r="T44" i="1"/>
  <c r="Q44" i="1"/>
  <c r="W43" i="1"/>
  <c r="T43" i="1"/>
  <c r="Q43" i="1"/>
  <c r="T42" i="1"/>
  <c r="Q42" i="1"/>
  <c r="T41" i="1"/>
  <c r="Q41" i="1"/>
  <c r="AP41" i="1" s="1"/>
  <c r="T40" i="1"/>
  <c r="Q40" i="1"/>
  <c r="T17" i="1"/>
  <c r="Q17" i="1"/>
  <c r="AL39" i="1"/>
  <c r="T39" i="1"/>
  <c r="Q39" i="1"/>
  <c r="W38" i="1"/>
  <c r="T38" i="1"/>
  <c r="Q38" i="1"/>
  <c r="T37" i="1"/>
  <c r="Q37" i="1"/>
  <c r="AC36" i="1"/>
  <c r="W36" i="1"/>
  <c r="T36" i="1"/>
  <c r="Q36" i="1"/>
  <c r="T6" i="1"/>
  <c r="Q6" i="1"/>
  <c r="AC35" i="1"/>
  <c r="W35" i="1"/>
  <c r="T35" i="1"/>
  <c r="Q35" i="1"/>
  <c r="W34" i="1"/>
  <c r="T34" i="1"/>
  <c r="Q34" i="1"/>
  <c r="AC11" i="1"/>
  <c r="T11" i="1"/>
  <c r="Q11" i="1"/>
  <c r="AF33" i="1"/>
  <c r="W33" i="1"/>
  <c r="T33" i="1"/>
  <c r="Q33" i="1"/>
  <c r="AF4" i="1"/>
  <c r="T4" i="1"/>
  <c r="Q4" i="1"/>
  <c r="AC30" i="1"/>
  <c r="W30" i="1"/>
  <c r="T30" i="1"/>
  <c r="Q30" i="1"/>
  <c r="AC29" i="1"/>
  <c r="W29" i="1"/>
  <c r="T29" i="1"/>
  <c r="Q29" i="1"/>
  <c r="AF28" i="1"/>
  <c r="AC28" i="1"/>
  <c r="W28" i="1"/>
  <c r="T28" i="1"/>
  <c r="Q28" i="1"/>
  <c r="AI27" i="1"/>
  <c r="AF27" i="1"/>
  <c r="AC27" i="1"/>
  <c r="W27" i="1"/>
  <c r="T27" i="1"/>
  <c r="Q27" i="1"/>
  <c r="AF26" i="1"/>
  <c r="AC26" i="1"/>
  <c r="W26" i="1"/>
  <c r="T26" i="1"/>
  <c r="Q26" i="1"/>
  <c r="Z25" i="1"/>
  <c r="T25" i="1"/>
  <c r="Q25" i="1"/>
  <c r="AI24" i="1"/>
  <c r="AF24" i="1"/>
  <c r="AC24" i="1"/>
  <c r="W24" i="1"/>
  <c r="T24" i="1"/>
  <c r="Q24" i="1"/>
  <c r="AF23" i="1"/>
  <c r="AC23" i="1"/>
  <c r="W23" i="1"/>
  <c r="T23" i="1"/>
  <c r="Q23" i="1"/>
  <c r="AC21" i="1"/>
  <c r="W21" i="1"/>
  <c r="T21" i="1"/>
  <c r="Q21" i="1"/>
  <c r="Z20" i="1"/>
  <c r="T20" i="1"/>
  <c r="Q20" i="1"/>
  <c r="Z18" i="1"/>
  <c r="T18" i="1"/>
  <c r="Q18" i="1"/>
  <c r="AC16" i="1"/>
  <c r="W16" i="1"/>
  <c r="T16" i="1"/>
  <c r="Q16" i="1"/>
  <c r="AC14" i="1"/>
  <c r="W14" i="1"/>
  <c r="T14" i="1"/>
  <c r="Q14" i="1"/>
  <c r="AL15" i="1"/>
  <c r="Z15" i="1"/>
  <c r="T15" i="1"/>
  <c r="Q15" i="1"/>
  <c r="AI13" i="1"/>
  <c r="AF13" i="1"/>
  <c r="AC13" i="1"/>
  <c r="W13" i="1"/>
  <c r="T13" i="1"/>
  <c r="Q13" i="1"/>
  <c r="Z12" i="1"/>
  <c r="T12" i="1"/>
  <c r="Q12" i="1"/>
  <c r="Z5" i="1"/>
  <c r="T5" i="1"/>
  <c r="Q5" i="1"/>
  <c r="Z10" i="1"/>
  <c r="T10" i="1"/>
  <c r="Q10" i="1"/>
  <c r="AC8" i="1"/>
  <c r="W8" i="1"/>
  <c r="T8" i="1"/>
  <c r="Q8" i="1"/>
  <c r="AF7" i="1"/>
  <c r="Z7" i="1"/>
  <c r="W7" i="1"/>
  <c r="T7" i="1"/>
  <c r="Q7" i="1"/>
  <c r="AI9" i="1"/>
  <c r="AF9" i="1"/>
  <c r="AC9" i="1"/>
  <c r="W9" i="1"/>
  <c r="T9" i="1"/>
  <c r="Q9" i="1"/>
  <c r="AP5" i="1" l="1"/>
  <c r="AP15" i="1"/>
  <c r="AP26" i="1"/>
  <c r="AP29" i="1"/>
  <c r="AP10" i="1"/>
  <c r="AP25" i="1"/>
  <c r="AP6" i="1"/>
  <c r="AP40" i="1"/>
  <c r="AP46" i="1"/>
  <c r="AP18" i="1"/>
  <c r="AP24" i="1"/>
  <c r="AP8" i="1"/>
  <c r="AP13" i="1"/>
  <c r="AP52" i="1"/>
  <c r="AP12" i="1"/>
  <c r="AP33" i="1"/>
  <c r="AP34" i="1"/>
  <c r="AP37" i="1"/>
  <c r="AP45" i="1"/>
  <c r="AP49" i="1"/>
  <c r="AP21" i="1"/>
  <c r="AP30" i="1"/>
  <c r="AP36" i="1"/>
  <c r="AP17" i="1"/>
  <c r="AP7" i="1"/>
  <c r="AP27" i="1"/>
  <c r="AP39" i="1"/>
  <c r="AP43" i="1"/>
  <c r="AP47" i="1"/>
  <c r="AP51" i="1"/>
  <c r="AP32" i="1"/>
  <c r="AP9" i="1"/>
  <c r="AP16" i="1"/>
  <c r="AP23" i="1"/>
  <c r="AP11" i="1"/>
  <c r="AP44" i="1"/>
  <c r="AP22" i="1"/>
  <c r="AP14" i="1"/>
  <c r="AP20" i="1"/>
  <c r="AP28" i="1"/>
  <c r="AP4" i="1"/>
  <c r="AP35" i="1"/>
  <c r="AP38" i="1"/>
  <c r="AP42" i="1"/>
  <c r="AP50" i="1"/>
</calcChain>
</file>

<file path=xl/sharedStrings.xml><?xml version="1.0" encoding="utf-8"?>
<sst xmlns="http://schemas.openxmlformats.org/spreadsheetml/2006/main" count="1028" uniqueCount="293">
  <si>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</si>
  <si>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</si>
  <si>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</si>
  <si>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</si>
  <si>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</si>
  <si>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</si>
  <si>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</si>
  <si>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</si>
  <si>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</si>
  <si>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</si>
  <si>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</si>
  <si>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</si>
  <si>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</si>
  <si>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</si>
  <si>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</si>
  <si>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</si>
  <si>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</si>
  <si>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</si>
  <si>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</si>
  <si>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</si>
  <si>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</si>
  <si>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</si>
  <si>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</si>
  <si>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RANG MUHALLAH</t>
  </si>
  <si>
    <t>TARIQ BAKHT</t>
  </si>
  <si>
    <t>BAKHT RAWAN</t>
  </si>
  <si>
    <t>1560288780247</t>
  </si>
  <si>
    <t>Male</t>
  </si>
  <si>
    <t>SWAT</t>
  </si>
  <si>
    <t>NULL</t>
  </si>
  <si>
    <t>Mohallah Bostan Khel Old Post Office Road Mingora Swat</t>
  </si>
  <si>
    <t>3431957454</t>
  </si>
  <si>
    <t>FAZALRABI</t>
  </si>
  <si>
    <t>ROZI KHAN</t>
  </si>
  <si>
    <t>1560296085831</t>
  </si>
  <si>
    <t>Badsha sahib cham mingora swat</t>
  </si>
  <si>
    <t>3479437866</t>
  </si>
  <si>
    <t>ARSHAD KHAN</t>
  </si>
  <si>
    <t>BELADER KHAN</t>
  </si>
  <si>
    <t>1560703443699</t>
  </si>
  <si>
    <t>Rangmohallah mingora swat</t>
  </si>
  <si>
    <t>3429629969</t>
  </si>
  <si>
    <t>SEBGHAT ULLAH</t>
  </si>
  <si>
    <t>KHAN MUHAMMAD</t>
  </si>
  <si>
    <t>1560704032473</t>
  </si>
  <si>
    <t>mohalla rang mohalla mingora swat</t>
  </si>
  <si>
    <t>3469471573</t>
  </si>
  <si>
    <t>RIAZ AHMAD</t>
  </si>
  <si>
    <t>MUHAMMAD SIRAJ</t>
  </si>
  <si>
    <t>1560703430973</t>
  </si>
  <si>
    <t>Barama Muhallah Akbar Abad Mingora Tehsil Babuzai District Swat</t>
  </si>
  <si>
    <t>3485418378</t>
  </si>
  <si>
    <t>ISMAIL KHAN</t>
  </si>
  <si>
    <t>LAL GUL</t>
  </si>
  <si>
    <t>1560704082945</t>
  </si>
  <si>
    <t>Rang muhallah mingora swat</t>
  </si>
  <si>
    <t>3439255687</t>
  </si>
  <si>
    <t>YASER KHAN</t>
  </si>
  <si>
    <t>FAZAL QADAR</t>
  </si>
  <si>
    <t>1560226466593</t>
  </si>
  <si>
    <t>Mohallah Bacha sahib cham mingora swat</t>
  </si>
  <si>
    <t>3449627766</t>
  </si>
  <si>
    <t>TARIQ ALAM</t>
  </si>
  <si>
    <t>FAZAL RAHMAN</t>
  </si>
  <si>
    <t>1560703395875</t>
  </si>
  <si>
    <t>House No 12  Street No 09  Gumbat Maira Near Shah Waliullah Masjid</t>
  </si>
  <si>
    <t>3329486193</t>
  </si>
  <si>
    <t>ABID ALI</t>
  </si>
  <si>
    <t>1560703525601</t>
  </si>
  <si>
    <t>3319928401</t>
  </si>
  <si>
    <t>HAYAT HUSSAIN</t>
  </si>
  <si>
    <t>HAZRAT HUSSAIN</t>
  </si>
  <si>
    <t>1560703445657</t>
  </si>
  <si>
    <t>Mohallah Banjaryan Mingora Swat</t>
  </si>
  <si>
    <t>3420909739</t>
  </si>
  <si>
    <t>SAMI UL HAQ</t>
  </si>
  <si>
    <t>GHULAM NABI</t>
  </si>
  <si>
    <t>1560212892931</t>
  </si>
  <si>
    <t>Mohallah Said Abad Gumbat Maira Mingora Tehsil Babuzai District Swat</t>
  </si>
  <si>
    <t>3426906624</t>
  </si>
  <si>
    <t>TAIMOOR ALAM</t>
  </si>
  <si>
    <t>1560703395853</t>
  </si>
  <si>
    <t>Habib gul general store gumbad maira mingora swat</t>
  </si>
  <si>
    <t>3489465822</t>
  </si>
  <si>
    <t>AZIZ ULLAH</t>
  </si>
  <si>
    <t>MUHAMMAD SHERIB</t>
  </si>
  <si>
    <t>1560222687137</t>
  </si>
  <si>
    <t>Hospital colony Rang muhallah mingora swat</t>
  </si>
  <si>
    <t>3431932899</t>
  </si>
  <si>
    <t>FAZAL DAYAN</t>
  </si>
  <si>
    <t>FAZAL SUBHAN</t>
  </si>
  <si>
    <t>1560270867793</t>
  </si>
  <si>
    <t>Rang mohallah Mingora Swat</t>
  </si>
  <si>
    <t>3439998944</t>
  </si>
  <si>
    <t>RAFIULLAH</t>
  </si>
  <si>
    <t>KIFAYAT ULLAH</t>
  </si>
  <si>
    <t>1560226324197</t>
  </si>
  <si>
    <t>MOH  AKBAR ABAD BARAMA MINGORA SWAT</t>
  </si>
  <si>
    <t>3439438001</t>
  </si>
  <si>
    <t>NIAZ ALI</t>
  </si>
  <si>
    <t>SHAMSHER ALI</t>
  </si>
  <si>
    <t>1560248374337</t>
  </si>
  <si>
    <t>SWAT ARMS DEALER MAIN BAZAR MINGORA SWAT</t>
  </si>
  <si>
    <t>3415578812</t>
  </si>
  <si>
    <t>WAJID ALI</t>
  </si>
  <si>
    <t>UMARALI</t>
  </si>
  <si>
    <t>1560270088273</t>
  </si>
  <si>
    <t>Habib gul Merchant shop gumbat Mira mingora swat</t>
  </si>
  <si>
    <t>3469476255</t>
  </si>
  <si>
    <t>ATA ULLAH</t>
  </si>
  <si>
    <t>NAZIR AHMAD</t>
  </si>
  <si>
    <t>1560703460703</t>
  </si>
  <si>
    <t>MUHALLA BACHA SAHIB CHUM MINGORA TEHSIL BABUZAI SWAT</t>
  </si>
  <si>
    <t>3428978393</t>
  </si>
  <si>
    <t>AKHTAR ALI</t>
  </si>
  <si>
    <t>HABIB ULLAH</t>
  </si>
  <si>
    <t>1560703447435</t>
  </si>
  <si>
    <t>AKBAT ABAD BARAMA MINGORA SWAT</t>
  </si>
  <si>
    <t>3429157356</t>
  </si>
  <si>
    <t>YASIR KHAN</t>
  </si>
  <si>
    <t>FARIDOON KHAN</t>
  </si>
  <si>
    <t>1560703413227</t>
  </si>
  <si>
    <t>Rang Muhallah Mingora swat</t>
  </si>
  <si>
    <t>3401208589</t>
  </si>
  <si>
    <t>ZAKIR HUSSAIN</t>
  </si>
  <si>
    <t>MIHTAB</t>
  </si>
  <si>
    <t>1560245521569</t>
  </si>
  <si>
    <t>Rang Mohla Mingora Swat</t>
  </si>
  <si>
    <t>3489305969</t>
  </si>
  <si>
    <t>TALHA MAHMOOD</t>
  </si>
  <si>
    <t>FAZAL MABOOD</t>
  </si>
  <si>
    <t>1560703616351</t>
  </si>
  <si>
    <t>Mohallah dabbah Masjid Main Bazar Mingora Swat</t>
  </si>
  <si>
    <t>3351911290</t>
  </si>
  <si>
    <t>JAHAN UL MULK</t>
  </si>
  <si>
    <t>SHUJA UL MULK</t>
  </si>
  <si>
    <t>1560206071997</t>
  </si>
  <si>
    <t>Gunbad Mira  Mingora  Swat</t>
  </si>
  <si>
    <t>3339506051</t>
  </si>
  <si>
    <t>AHMAD FAWAD KHAN</t>
  </si>
  <si>
    <t>BAKHTAWAR KHAN</t>
  </si>
  <si>
    <t>1560252235431</t>
  </si>
  <si>
    <t>Mohalla Langar khail Taj Chowk Mingora swat</t>
  </si>
  <si>
    <t>3130904303</t>
  </si>
  <si>
    <t>NASIR ALI</t>
  </si>
  <si>
    <t>BAKHT AMIN</t>
  </si>
  <si>
    <t>1560202100931</t>
  </si>
  <si>
    <t>Rang Mohalla Mingora swat</t>
  </si>
  <si>
    <t>3149729795</t>
  </si>
  <si>
    <t>MUHAMMAD YOUSAF</t>
  </si>
  <si>
    <t>DURANY</t>
  </si>
  <si>
    <t>1560233972389</t>
  </si>
  <si>
    <t>Muhallah Patany Mingora Swat</t>
  </si>
  <si>
    <t>3439707942</t>
  </si>
  <si>
    <t>RAHIM ALI</t>
  </si>
  <si>
    <t>BASHIR ALI</t>
  </si>
  <si>
    <t>1560221203923</t>
  </si>
  <si>
    <t>Mohallah Usman abad Gunbad maira Mingora Tehsil Babuzai District Swat</t>
  </si>
  <si>
    <t>3438860021</t>
  </si>
  <si>
    <t>MUHAMMAD ARIF</t>
  </si>
  <si>
    <t>MUHAMMAD BASHIR</t>
  </si>
  <si>
    <t>1560229361451</t>
  </si>
  <si>
    <t>GHANI GENERAL STORE MOHALLAH HAJI GUL MASJHALL RANG MOHALLA MINGORA</t>
  </si>
  <si>
    <t>3463556463</t>
  </si>
  <si>
    <t>INAYAT UR REHMAN</t>
  </si>
  <si>
    <t>SYED WAQAR AHMAD</t>
  </si>
  <si>
    <t>1560703453401</t>
  </si>
  <si>
    <t>Said Abad Gumbad Maira Mingora Swat</t>
  </si>
  <si>
    <t>3329440139</t>
  </si>
  <si>
    <t>ADNAN KHAN</t>
  </si>
  <si>
    <t>SAID AMBAR</t>
  </si>
  <si>
    <t>1560254583889</t>
  </si>
  <si>
    <t>sarinagar town barama mingora</t>
  </si>
  <si>
    <t>3449678096</t>
  </si>
  <si>
    <t>NOUMAN ALI</t>
  </si>
  <si>
    <t>SHOUKAT ALI</t>
  </si>
  <si>
    <t>1560208847881</t>
  </si>
  <si>
    <t>Mohallah Rang Mohalla Mingora Swat</t>
  </si>
  <si>
    <t>3078550654</t>
  </si>
  <si>
    <t>MIAN ABBAS KHAN</t>
  </si>
  <si>
    <t>AMIR MUHAMMAD</t>
  </si>
  <si>
    <t>1560703932939</t>
  </si>
  <si>
    <t>badshah sahib chum mingora swat</t>
  </si>
  <si>
    <t>3420479516</t>
  </si>
  <si>
    <t>ARSALANUL HASSAN</t>
  </si>
  <si>
    <t>HAZRAT HUSSAIN ARSHAD</t>
  </si>
  <si>
    <t>1560291222741</t>
  </si>
  <si>
    <t>Mohallah Shebar Abad Gumbad Maira Mingora Swat</t>
  </si>
  <si>
    <t>3439244026</t>
  </si>
  <si>
    <t>IBRAHIM</t>
  </si>
  <si>
    <t>MUHAMMAD IMRAN</t>
  </si>
  <si>
    <t>1560703531437</t>
  </si>
  <si>
    <t>Mohallah Bacha Saib Cham Mingora Swat</t>
  </si>
  <si>
    <t>3129285463</t>
  </si>
  <si>
    <t>UBAID KHAN</t>
  </si>
  <si>
    <t>MUHAMMAD ZAHID</t>
  </si>
  <si>
    <t>1560703751781</t>
  </si>
  <si>
    <t>Muhalla rang muhalla tehsil babozai district  swat</t>
  </si>
  <si>
    <t>3402123314</t>
  </si>
  <si>
    <t>NOOR ALAM</t>
  </si>
  <si>
    <t>SULEMAN</t>
  </si>
  <si>
    <t>1560703502893</t>
  </si>
  <si>
    <t>Street No 33  Muhallah Gumabad Maira Mingora Tehsil Babozai District Swat</t>
  </si>
  <si>
    <t>3489037539</t>
  </si>
  <si>
    <t>ARAHAD ALI</t>
  </si>
  <si>
    <t>UMER MUHAMMAD</t>
  </si>
  <si>
    <t>1560258242807</t>
  </si>
  <si>
    <t>Mohallah Bostan khail Mingora</t>
  </si>
  <si>
    <t>3339476970</t>
  </si>
  <si>
    <t>INAYAT UR RAHMAN</t>
  </si>
  <si>
    <t>HANIFA</t>
  </si>
  <si>
    <t>1560235422273</t>
  </si>
  <si>
    <t>Khair un Nas School Swat  Haji Baba Road Gunbad Maira  Mingora Swat</t>
  </si>
  <si>
    <t>3463740969</t>
  </si>
  <si>
    <t>SAJID ALI</t>
  </si>
  <si>
    <t>1560210061879</t>
  </si>
  <si>
    <t>Mohallah Rang Mohalla</t>
  </si>
  <si>
    <t>3429015373</t>
  </si>
  <si>
    <t>ABDULLAH KHAN</t>
  </si>
  <si>
    <t>MUHAMMAD ISSA KHAN</t>
  </si>
  <si>
    <t>1560288668335</t>
  </si>
  <si>
    <t>Saidanwar house Rangmahla Mingora swat</t>
  </si>
  <si>
    <t>3329463691</t>
  </si>
  <si>
    <t>HASSAN SAEED</t>
  </si>
  <si>
    <t>SAEED UD DIN</t>
  </si>
  <si>
    <t>1560290190963</t>
  </si>
  <si>
    <t>Rang Mohallah Mingora Swat</t>
  </si>
  <si>
    <t>3409401234</t>
  </si>
  <si>
    <t>ABDULLAH JAN</t>
  </si>
  <si>
    <t>MUHAMMAD RASHID</t>
  </si>
  <si>
    <t>1560704413055</t>
  </si>
  <si>
    <t>Gumbad Maira Mingora Swat</t>
  </si>
  <si>
    <t>3109875569</t>
  </si>
  <si>
    <t>FAYAZ AMIN KHAN</t>
  </si>
  <si>
    <t>AHMED AMIN KHAN</t>
  </si>
  <si>
    <t>1560290062199</t>
  </si>
  <si>
    <t>Nawab Karyana Store Rang Mohallah Mingora Swat KPK</t>
  </si>
  <si>
    <t>3335771224</t>
  </si>
  <si>
    <t>NAVEED ALI</t>
  </si>
  <si>
    <t>AZIZ GUL</t>
  </si>
  <si>
    <t>1560703670225</t>
  </si>
  <si>
    <t>Mohallah Badshah Sahib Chum Mingora</t>
  </si>
  <si>
    <t>3469451221</t>
  </si>
  <si>
    <t>MUHAMMAD FAISAL</t>
  </si>
  <si>
    <t>SARFARAZ KHAN</t>
  </si>
  <si>
    <t>1560241707507</t>
  </si>
  <si>
    <t>Rangmohallah Mingora Swat</t>
  </si>
  <si>
    <t>3418438581</t>
  </si>
  <si>
    <t>IMRAN KHAN</t>
  </si>
  <si>
    <t>FAIZ MUHAMMAD</t>
  </si>
  <si>
    <t>1560703424255</t>
  </si>
  <si>
    <t>Mohallah sadiq abad rang mohalla mingora swat</t>
  </si>
  <si>
    <t>3153884988</t>
  </si>
  <si>
    <t>KHALID MEHMOOD</t>
  </si>
  <si>
    <t>MUHAMMAD HUSSAIN</t>
  </si>
  <si>
    <t>1560213314583</t>
  </si>
  <si>
    <t>Rang Mohallah Chowk Mingora Swat</t>
  </si>
  <si>
    <t>3439211133</t>
  </si>
  <si>
    <t>HAIDER ALI</t>
  </si>
  <si>
    <t>DANISH MAND</t>
  </si>
  <si>
    <t>1560209196879</t>
  </si>
  <si>
    <t>Old post office road mingora swat</t>
  </si>
  <si>
    <t>3339496276</t>
  </si>
  <si>
    <t>HABIB ULLAH KHAN</t>
  </si>
  <si>
    <t>RAHIM ULLAH</t>
  </si>
  <si>
    <t>1560238566429</t>
  </si>
  <si>
    <t>Old post office bacha sahib cham mingora swat</t>
  </si>
  <si>
    <t>3425820933</t>
  </si>
  <si>
    <t>FAWAD AHMAD</t>
  </si>
  <si>
    <t>DILDAR AHMAD</t>
  </si>
  <si>
    <t>1560271848195</t>
  </si>
  <si>
    <t>Danish stationary Mart Al Mukhtar markeet  haji baba road mingora swat</t>
  </si>
  <si>
    <t>3411099456</t>
  </si>
  <si>
    <t>USMAN KHAN</t>
  </si>
  <si>
    <t>SULIMAN KHAN</t>
  </si>
  <si>
    <t>1560209924465</t>
  </si>
  <si>
    <t>Ali abad rangmohala mingora swat</t>
  </si>
  <si>
    <t>3439547721</t>
  </si>
  <si>
    <t>SHEHZAD KHAN</t>
  </si>
  <si>
    <t>IHSAN UL HAQ</t>
  </si>
  <si>
    <t>1560289779579</t>
  </si>
  <si>
    <t>3329886032</t>
  </si>
  <si>
    <t>S.No</t>
  </si>
  <si>
    <t>DOB</t>
  </si>
  <si>
    <t>MS marks deducted as after due date</t>
  </si>
  <si>
    <t>MALOOK ABAD</t>
  </si>
  <si>
    <t>FAWAD ALI</t>
  </si>
  <si>
    <t>AMJAD ALI</t>
  </si>
  <si>
    <t>1560703475141</t>
  </si>
  <si>
    <t>gul mashal mingora babuzai</t>
  </si>
  <si>
    <t>3161820090</t>
  </si>
  <si>
    <t>shifted from u/c malook abad</t>
  </si>
  <si>
    <t>5ThTENTATIVE MERIT LIST OF PST MALE 2022 UNION COUNCIL RANG MAHALA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</si>
</sst>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6"/>
  <dimension ref="A1:AS4367"/>
  <sheetViews>
    <sheetView tabSelected="1" view="pageBreakPreview" zoomScale="60" zoomScaleNormal="110" workbookViewId="0">
      <selection activeCell="D1" sqref="D1"/>
    </sheetView>
  </sheetViews>
  <sheetFormatPr defaultRowHeight="15.75" x14ac:dyDescent="0.25"/>
  <cols>
    <col min="1" max="1" width="5.875" customWidth="1"/>
    <col min="2" max="2" width="5.25" customWidth="1"/>
    <col min="3" max="3" width="5.5" customWidth="1"/>
    <col min="4" max="4" width="4.625" customWidth="1"/>
    <col min="5" max="5" width="4.5" bestFit="1" customWidth="1"/>
    <col min="6" max="6" width="7" style="30" customWidth="1"/>
    <col min="7" max="7" width="10.625" style="31" customWidth="1"/>
    <col min="8" max="8" width="8.125" style="32" customWidth="1"/>
    <col min="9" max="9" width="10.875" style="32" customWidth="1"/>
    <col min="10" max="10" width="14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4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5" style="35" customWidth="1"/>
    <col min="43" max="43" width="17.25" style="27" hidden="1" customWidth="1"/>
    <col min="44" max="44" width="7.5" style="28" customWidth="1"/>
  </cols>
  <sheetData>
    <row r="1" spans="1:45" ht="36" customHeight="1" x14ac:dyDescent="0.25">
      <c r="E1" s="44" t="s">
        <v>292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5" ht="15.75" customHeight="1" x14ac:dyDescent="0.25">
      <c r="A2" s="42" t="s">
        <v>282</v>
      </c>
      <c r="B2" s="42"/>
      <c r="C2" s="42"/>
      <c r="D2" s="42"/>
      <c r="E2" s="43"/>
      <c r="F2" s="51" t="s">
        <v>0</v>
      </c>
      <c r="G2" s="52" t="s">
        <v>1</v>
      </c>
      <c r="H2" s="51" t="s">
        <v>2</v>
      </c>
      <c r="I2" s="51" t="s">
        <v>3</v>
      </c>
      <c r="J2" s="55" t="s">
        <v>283</v>
      </c>
      <c r="K2" s="53" t="s">
        <v>4</v>
      </c>
      <c r="L2" s="57" t="s">
        <v>5</v>
      </c>
      <c r="M2" s="57" t="s">
        <v>6</v>
      </c>
      <c r="N2" s="51" t="s">
        <v>7</v>
      </c>
      <c r="O2" s="49" t="s">
        <v>8</v>
      </c>
      <c r="P2" s="49"/>
      <c r="Q2" s="49"/>
      <c r="R2" s="49" t="s">
        <v>9</v>
      </c>
      <c r="S2" s="49"/>
      <c r="T2" s="49"/>
      <c r="U2" s="49" t="s">
        <v>10</v>
      </c>
      <c r="V2" s="49"/>
      <c r="W2" s="49"/>
      <c r="X2" s="49" t="s">
        <v>11</v>
      </c>
      <c r="Y2" s="49"/>
      <c r="Z2" s="49"/>
      <c r="AA2" s="49" t="s">
        <v>12</v>
      </c>
      <c r="AB2" s="49"/>
      <c r="AC2" s="49"/>
      <c r="AD2" s="49" t="s">
        <v>13</v>
      </c>
      <c r="AE2" s="49"/>
      <c r="AF2" s="49"/>
      <c r="AG2" s="49" t="s">
        <v>14</v>
      </c>
      <c r="AH2" s="49"/>
      <c r="AI2" s="49"/>
      <c r="AJ2" s="49" t="s">
        <v>15</v>
      </c>
      <c r="AK2" s="49"/>
      <c r="AL2" s="49"/>
      <c r="AM2" s="49" t="s">
        <v>16</v>
      </c>
      <c r="AN2" s="49"/>
      <c r="AO2" s="49"/>
      <c r="AP2" s="50" t="s">
        <v>17</v>
      </c>
      <c r="AQ2" s="46" t="s">
        <v>18</v>
      </c>
      <c r="AR2" s="47" t="s">
        <v>19</v>
      </c>
    </row>
    <row r="3" spans="1:45" ht="45" x14ac:dyDescent="0.25">
      <c r="A3" s="42"/>
      <c r="B3" s="42"/>
      <c r="C3" s="42"/>
      <c r="D3" s="42"/>
      <c r="E3" s="43"/>
      <c r="F3" s="51"/>
      <c r="G3" s="52"/>
      <c r="H3" s="51"/>
      <c r="I3" s="51"/>
      <c r="J3" s="56"/>
      <c r="K3" s="54"/>
      <c r="L3" s="57"/>
      <c r="M3" s="57"/>
      <c r="N3" s="51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50"/>
      <c r="AQ3" s="46"/>
      <c r="AR3" s="48"/>
    </row>
    <row r="4" spans="1:45" ht="47.25" x14ac:dyDescent="0.25">
      <c r="A4" s="40">
        <v>1</v>
      </c>
      <c r="B4" s="40">
        <v>1</v>
      </c>
      <c r="C4" s="40">
        <v>1</v>
      </c>
      <c r="D4" s="40">
        <v>1</v>
      </c>
      <c r="E4" s="40">
        <v>22</v>
      </c>
      <c r="F4" s="3" t="s">
        <v>23</v>
      </c>
      <c r="G4" s="4">
        <v>382486</v>
      </c>
      <c r="H4" s="5" t="s">
        <v>129</v>
      </c>
      <c r="I4" s="5" t="s">
        <v>130</v>
      </c>
      <c r="J4" s="36">
        <v>34673</v>
      </c>
      <c r="K4" s="6" t="s">
        <v>131</v>
      </c>
      <c r="L4" s="7" t="s">
        <v>27</v>
      </c>
      <c r="M4" s="8" t="s">
        <v>28</v>
      </c>
      <c r="N4" s="9">
        <v>59</v>
      </c>
      <c r="O4" s="10">
        <v>826</v>
      </c>
      <c r="P4" s="10">
        <v>1050</v>
      </c>
      <c r="Q4" s="11">
        <f t="shared" ref="Q4:Q30" si="0">O4*20/P4</f>
        <v>15.733333333333333</v>
      </c>
      <c r="R4" s="10">
        <v>810</v>
      </c>
      <c r="S4" s="10">
        <v>1100</v>
      </c>
      <c r="T4" s="11">
        <f t="shared" ref="T4:T30" si="1">R4*20/S4</f>
        <v>14.727272727272727</v>
      </c>
      <c r="U4" s="10" t="s">
        <v>29</v>
      </c>
      <c r="V4" s="10" t="s">
        <v>29</v>
      </c>
      <c r="W4" s="11">
        <v>0</v>
      </c>
      <c r="X4" s="10">
        <v>3574</v>
      </c>
      <c r="Y4" s="10">
        <v>4400</v>
      </c>
      <c r="Z4" s="11">
        <v>32.49</v>
      </c>
      <c r="AA4" s="10" t="s">
        <v>29</v>
      </c>
      <c r="AB4" s="10" t="s">
        <v>29</v>
      </c>
      <c r="AC4" s="12">
        <v>0</v>
      </c>
      <c r="AD4" s="10">
        <v>1314</v>
      </c>
      <c r="AE4" s="10">
        <v>1800</v>
      </c>
      <c r="AF4" s="11">
        <f>AD4*5/AE4</f>
        <v>3.65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41">
        <f t="shared" ref="AP4:AP35" si="2">N4+Q4+T4+W4+Z4+AC4+AF4+AI4+AL4+AO4</f>
        <v>125.60060606060608</v>
      </c>
      <c r="AQ4" s="14" t="s">
        <v>132</v>
      </c>
      <c r="AR4" s="15" t="s">
        <v>133</v>
      </c>
    </row>
    <row r="5" spans="1:45" ht="78.75" x14ac:dyDescent="0.25">
      <c r="A5" s="40">
        <v>2</v>
      </c>
      <c r="B5" s="40">
        <v>2</v>
      </c>
      <c r="C5" s="40">
        <v>2</v>
      </c>
      <c r="D5" s="40">
        <v>2</v>
      </c>
      <c r="E5" s="40">
        <v>5</v>
      </c>
      <c r="F5" s="3" t="s">
        <v>23</v>
      </c>
      <c r="G5" s="4">
        <v>382271</v>
      </c>
      <c r="H5" s="5" t="s">
        <v>47</v>
      </c>
      <c r="I5" s="5" t="s">
        <v>48</v>
      </c>
      <c r="J5" s="36">
        <v>34794</v>
      </c>
      <c r="K5" s="6" t="s">
        <v>49</v>
      </c>
      <c r="L5" s="7" t="s">
        <v>27</v>
      </c>
      <c r="M5" s="8" t="s">
        <v>28</v>
      </c>
      <c r="N5" s="9">
        <v>57</v>
      </c>
      <c r="O5" s="10">
        <v>832</v>
      </c>
      <c r="P5" s="10">
        <v>1050</v>
      </c>
      <c r="Q5" s="11">
        <f t="shared" si="0"/>
        <v>15.847619047619048</v>
      </c>
      <c r="R5" s="10">
        <v>897</v>
      </c>
      <c r="S5" s="10">
        <v>1100</v>
      </c>
      <c r="T5" s="11">
        <f t="shared" si="1"/>
        <v>16.309090909090909</v>
      </c>
      <c r="U5" s="10" t="s">
        <v>29</v>
      </c>
      <c r="V5" s="10" t="s">
        <v>29</v>
      </c>
      <c r="W5" s="11">
        <v>0</v>
      </c>
      <c r="X5" s="10">
        <v>67.13</v>
      </c>
      <c r="Y5" s="10">
        <v>100</v>
      </c>
      <c r="Z5" s="11">
        <f>X5*40/Y5</f>
        <v>26.851999999999997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>
        <v>100</v>
      </c>
      <c r="AK5" s="10">
        <v>100</v>
      </c>
      <c r="AL5" s="13">
        <v>5</v>
      </c>
      <c r="AM5" s="10" t="s">
        <v>29</v>
      </c>
      <c r="AN5" s="10" t="s">
        <v>29</v>
      </c>
      <c r="AO5" s="13">
        <v>0</v>
      </c>
      <c r="AP5" s="41">
        <f t="shared" si="2"/>
        <v>121.00870995670996</v>
      </c>
      <c r="AQ5" s="14" t="s">
        <v>50</v>
      </c>
      <c r="AR5" s="15" t="s">
        <v>51</v>
      </c>
    </row>
    <row r="6" spans="1:45" ht="78.75" x14ac:dyDescent="0.25">
      <c r="A6" s="40">
        <v>3</v>
      </c>
      <c r="B6" s="40">
        <v>3</v>
      </c>
      <c r="C6" s="40">
        <v>3</v>
      </c>
      <c r="D6" s="40">
        <v>3</v>
      </c>
      <c r="E6" s="40">
        <v>27</v>
      </c>
      <c r="F6" s="3" t="s">
        <v>23</v>
      </c>
      <c r="G6" s="4">
        <v>357917</v>
      </c>
      <c r="H6" s="5" t="s">
        <v>154</v>
      </c>
      <c r="I6" s="5" t="s">
        <v>155</v>
      </c>
      <c r="J6" s="36">
        <v>35613</v>
      </c>
      <c r="K6" s="6" t="s">
        <v>156</v>
      </c>
      <c r="L6" s="7" t="s">
        <v>27</v>
      </c>
      <c r="M6" s="8" t="s">
        <v>28</v>
      </c>
      <c r="N6" s="9">
        <v>50</v>
      </c>
      <c r="O6" s="10">
        <v>952</v>
      </c>
      <c r="P6" s="10">
        <v>1100</v>
      </c>
      <c r="Q6" s="11">
        <f t="shared" si="0"/>
        <v>17.309090909090909</v>
      </c>
      <c r="R6" s="10">
        <v>889</v>
      </c>
      <c r="S6" s="10">
        <v>1100</v>
      </c>
      <c r="T6" s="11">
        <f t="shared" si="1"/>
        <v>16.163636363636364</v>
      </c>
      <c r="U6" s="10" t="s">
        <v>29</v>
      </c>
      <c r="V6" s="10" t="s">
        <v>29</v>
      </c>
      <c r="W6" s="11">
        <v>0</v>
      </c>
      <c r="X6" s="10">
        <v>92.57</v>
      </c>
      <c r="Y6" s="10">
        <v>100</v>
      </c>
      <c r="Z6" s="11">
        <v>37.08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41">
        <f t="shared" si="2"/>
        <v>120.55272727272727</v>
      </c>
      <c r="AQ6" s="14" t="s">
        <v>157</v>
      </c>
      <c r="AR6" s="15" t="s">
        <v>158</v>
      </c>
    </row>
    <row r="7" spans="1:45" ht="47.25" x14ac:dyDescent="0.25">
      <c r="A7" s="40">
        <v>4</v>
      </c>
      <c r="B7" s="40">
        <v>4</v>
      </c>
      <c r="C7" s="40">
        <v>4</v>
      </c>
      <c r="D7" s="40">
        <v>4</v>
      </c>
      <c r="E7" s="40">
        <v>2</v>
      </c>
      <c r="F7" s="3" t="s">
        <v>23</v>
      </c>
      <c r="G7" s="4">
        <v>380269</v>
      </c>
      <c r="H7" s="5" t="s">
        <v>32</v>
      </c>
      <c r="I7" s="5" t="s">
        <v>33</v>
      </c>
      <c r="J7" s="36">
        <v>31851</v>
      </c>
      <c r="K7" s="6" t="s">
        <v>34</v>
      </c>
      <c r="L7" s="7" t="s">
        <v>27</v>
      </c>
      <c r="M7" s="8" t="s">
        <v>28</v>
      </c>
      <c r="N7" s="9">
        <v>44</v>
      </c>
      <c r="O7" s="10">
        <v>597</v>
      </c>
      <c r="P7" s="10">
        <v>850</v>
      </c>
      <c r="Q7" s="11">
        <f t="shared" si="0"/>
        <v>14.047058823529412</v>
      </c>
      <c r="R7" s="10">
        <v>732</v>
      </c>
      <c r="S7" s="10">
        <v>1100</v>
      </c>
      <c r="T7" s="11">
        <f t="shared" si="1"/>
        <v>13.309090909090909</v>
      </c>
      <c r="U7" s="10">
        <v>369</v>
      </c>
      <c r="V7" s="10">
        <v>550</v>
      </c>
      <c r="W7" s="11">
        <f>U7*20/V7</f>
        <v>13.418181818181818</v>
      </c>
      <c r="X7" s="10">
        <v>888</v>
      </c>
      <c r="Y7" s="10">
        <v>1100</v>
      </c>
      <c r="Z7" s="11">
        <f>X7*40/Y7</f>
        <v>32.290909090909089</v>
      </c>
      <c r="AA7" s="10" t="s">
        <v>29</v>
      </c>
      <c r="AB7" s="10" t="s">
        <v>29</v>
      </c>
      <c r="AC7" s="12">
        <v>0</v>
      </c>
      <c r="AD7" s="10">
        <v>626</v>
      </c>
      <c r="AE7" s="10">
        <v>900</v>
      </c>
      <c r="AF7" s="11">
        <f>AD7*5/AE7</f>
        <v>3.4777777777777779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41">
        <f t="shared" si="2"/>
        <v>120.543018419489</v>
      </c>
      <c r="AQ7" s="14" t="s">
        <v>35</v>
      </c>
      <c r="AR7" s="15" t="s">
        <v>36</v>
      </c>
    </row>
    <row r="8" spans="1:45" ht="47.25" x14ac:dyDescent="0.25">
      <c r="A8" s="40">
        <v>5</v>
      </c>
      <c r="B8" s="40">
        <v>5</v>
      </c>
      <c r="C8" s="40">
        <v>5</v>
      </c>
      <c r="D8" s="40">
        <v>5</v>
      </c>
      <c r="E8" s="40">
        <v>3</v>
      </c>
      <c r="F8" s="3" t="s">
        <v>23</v>
      </c>
      <c r="G8" s="4">
        <v>382289</v>
      </c>
      <c r="H8" s="5" t="s">
        <v>37</v>
      </c>
      <c r="I8" s="5" t="s">
        <v>38</v>
      </c>
      <c r="J8" s="36">
        <v>34029</v>
      </c>
      <c r="K8" s="6" t="s">
        <v>39</v>
      </c>
      <c r="L8" s="7" t="s">
        <v>27</v>
      </c>
      <c r="M8" s="8" t="s">
        <v>28</v>
      </c>
      <c r="N8" s="9">
        <v>61</v>
      </c>
      <c r="O8" s="10">
        <v>881</v>
      </c>
      <c r="P8" s="10">
        <v>1050</v>
      </c>
      <c r="Q8" s="11">
        <f t="shared" si="0"/>
        <v>16.780952380952382</v>
      </c>
      <c r="R8" s="10">
        <v>914</v>
      </c>
      <c r="S8" s="10">
        <v>1100</v>
      </c>
      <c r="T8" s="11">
        <f t="shared" si="1"/>
        <v>16.618181818181817</v>
      </c>
      <c r="U8" s="10">
        <v>407</v>
      </c>
      <c r="V8" s="10">
        <v>800</v>
      </c>
      <c r="W8" s="11">
        <f>U8*20/V8</f>
        <v>10.175000000000001</v>
      </c>
      <c r="X8" s="10" t="s">
        <v>29</v>
      </c>
      <c r="Y8" s="10" t="s">
        <v>29</v>
      </c>
      <c r="Z8" s="11">
        <v>0</v>
      </c>
      <c r="AA8" s="10">
        <v>702</v>
      </c>
      <c r="AB8" s="10">
        <v>900</v>
      </c>
      <c r="AC8" s="12">
        <f>AA8*20/AB8</f>
        <v>15.6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41">
        <f t="shared" si="2"/>
        <v>120.1741341991342</v>
      </c>
      <c r="AQ8" s="14" t="s">
        <v>40</v>
      </c>
      <c r="AR8" s="15" t="s">
        <v>41</v>
      </c>
      <c r="AS8" s="37"/>
    </row>
    <row r="9" spans="1:45" ht="63" x14ac:dyDescent="0.25">
      <c r="A9" s="40">
        <v>6</v>
      </c>
      <c r="B9" s="40">
        <v>6</v>
      </c>
      <c r="C9" s="40">
        <v>6</v>
      </c>
      <c r="D9" s="40">
        <v>6</v>
      </c>
      <c r="E9" s="40">
        <v>1</v>
      </c>
      <c r="F9" s="3" t="s">
        <v>23</v>
      </c>
      <c r="G9" s="4">
        <v>367514</v>
      </c>
      <c r="H9" s="5" t="s">
        <v>24</v>
      </c>
      <c r="I9" s="5" t="s">
        <v>25</v>
      </c>
      <c r="J9" s="36">
        <v>33678</v>
      </c>
      <c r="K9" s="6" t="s">
        <v>26</v>
      </c>
      <c r="L9" s="7" t="s">
        <v>27</v>
      </c>
      <c r="M9" s="8" t="s">
        <v>28</v>
      </c>
      <c r="N9" s="9">
        <v>49</v>
      </c>
      <c r="O9" s="10">
        <v>786</v>
      </c>
      <c r="P9" s="10">
        <v>900</v>
      </c>
      <c r="Q9" s="11">
        <f t="shared" si="0"/>
        <v>17.466666666666665</v>
      </c>
      <c r="R9" s="10">
        <v>899</v>
      </c>
      <c r="S9" s="10">
        <v>1100</v>
      </c>
      <c r="T9" s="11">
        <f t="shared" si="1"/>
        <v>16.345454545454544</v>
      </c>
      <c r="U9" s="10">
        <v>345</v>
      </c>
      <c r="V9" s="10">
        <v>550</v>
      </c>
      <c r="W9" s="11">
        <f>U9*20/V9</f>
        <v>12.545454545454545</v>
      </c>
      <c r="X9" s="10" t="s">
        <v>29</v>
      </c>
      <c r="Y9" s="10" t="s">
        <v>29</v>
      </c>
      <c r="Z9" s="11">
        <v>0</v>
      </c>
      <c r="AA9" s="10">
        <v>1843</v>
      </c>
      <c r="AB9" s="10">
        <v>2100</v>
      </c>
      <c r="AC9" s="12">
        <f>AA9*20/AB9</f>
        <v>17.552380952380954</v>
      </c>
      <c r="AD9" s="10">
        <v>620</v>
      </c>
      <c r="AE9" s="10">
        <v>900</v>
      </c>
      <c r="AF9" s="11">
        <f>AD9*5/AE9</f>
        <v>3.4444444444444446</v>
      </c>
      <c r="AG9" s="10">
        <v>825</v>
      </c>
      <c r="AH9" s="10">
        <v>1200</v>
      </c>
      <c r="AI9" s="13">
        <f>AG9*5/AH9</f>
        <v>3.4375</v>
      </c>
      <c r="AJ9" s="10"/>
      <c r="AK9" s="10"/>
      <c r="AL9" s="13"/>
      <c r="AM9" s="10" t="s">
        <v>29</v>
      </c>
      <c r="AN9" s="10" t="s">
        <v>29</v>
      </c>
      <c r="AO9" s="13">
        <v>0</v>
      </c>
      <c r="AP9" s="41">
        <f t="shared" si="2"/>
        <v>119.79190115440116</v>
      </c>
      <c r="AQ9" s="14" t="s">
        <v>30</v>
      </c>
      <c r="AR9" s="15" t="s">
        <v>31</v>
      </c>
      <c r="AS9" s="38" t="s">
        <v>284</v>
      </c>
    </row>
    <row r="10" spans="1:45" ht="47.25" x14ac:dyDescent="0.25">
      <c r="A10" s="40">
        <v>7</v>
      </c>
      <c r="B10" s="40">
        <v>7</v>
      </c>
      <c r="C10" s="40">
        <v>7</v>
      </c>
      <c r="D10" s="40">
        <v>7</v>
      </c>
      <c r="E10" s="40">
        <v>4</v>
      </c>
      <c r="F10" s="3" t="s">
        <v>23</v>
      </c>
      <c r="G10" s="4">
        <v>382928</v>
      </c>
      <c r="H10" s="5" t="s">
        <v>42</v>
      </c>
      <c r="I10" s="5" t="s">
        <v>43</v>
      </c>
      <c r="J10" s="36">
        <v>35916</v>
      </c>
      <c r="K10" s="6" t="s">
        <v>44</v>
      </c>
      <c r="L10" s="7" t="s">
        <v>27</v>
      </c>
      <c r="M10" s="8" t="s">
        <v>28</v>
      </c>
      <c r="N10" s="9">
        <v>54</v>
      </c>
      <c r="O10" s="10">
        <v>891</v>
      </c>
      <c r="P10" s="10">
        <v>1100</v>
      </c>
      <c r="Q10" s="11">
        <f t="shared" si="0"/>
        <v>16.2</v>
      </c>
      <c r="R10" s="10">
        <v>799</v>
      </c>
      <c r="S10" s="10">
        <v>1100</v>
      </c>
      <c r="T10" s="11">
        <f t="shared" si="1"/>
        <v>14.527272727272727</v>
      </c>
      <c r="U10" s="10" t="s">
        <v>29</v>
      </c>
      <c r="V10" s="10" t="s">
        <v>29</v>
      </c>
      <c r="W10" s="11">
        <v>0</v>
      </c>
      <c r="X10" s="10">
        <v>3546</v>
      </c>
      <c r="Y10" s="10">
        <v>4400</v>
      </c>
      <c r="Z10" s="11">
        <f>X10*40/Y10</f>
        <v>32.236363636363635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1">
        <f t="shared" si="2"/>
        <v>116.96363636363637</v>
      </c>
      <c r="AQ10" s="14" t="s">
        <v>45</v>
      </c>
      <c r="AR10" s="15" t="s">
        <v>46</v>
      </c>
    </row>
    <row r="11" spans="1:45" ht="47.25" x14ac:dyDescent="0.25">
      <c r="A11" s="40">
        <v>8</v>
      </c>
      <c r="B11" s="40">
        <v>30</v>
      </c>
      <c r="C11" s="40">
        <v>8</v>
      </c>
      <c r="D11" s="40">
        <v>30</v>
      </c>
      <c r="E11" s="40">
        <v>24</v>
      </c>
      <c r="F11" s="3" t="s">
        <v>23</v>
      </c>
      <c r="G11" s="4">
        <v>365931</v>
      </c>
      <c r="H11" s="5" t="s">
        <v>139</v>
      </c>
      <c r="I11" s="5" t="s">
        <v>140</v>
      </c>
      <c r="J11" s="36">
        <v>35586</v>
      </c>
      <c r="K11" s="6" t="s">
        <v>141</v>
      </c>
      <c r="L11" s="7" t="s">
        <v>27</v>
      </c>
      <c r="M11" s="8" t="s">
        <v>28</v>
      </c>
      <c r="N11" s="9">
        <v>44</v>
      </c>
      <c r="O11" s="10">
        <v>814</v>
      </c>
      <c r="P11" s="10">
        <v>1100</v>
      </c>
      <c r="Q11" s="11">
        <f t="shared" si="0"/>
        <v>14.8</v>
      </c>
      <c r="R11" s="10">
        <v>646</v>
      </c>
      <c r="S11" s="10">
        <v>1100</v>
      </c>
      <c r="T11" s="11">
        <f t="shared" si="1"/>
        <v>11.745454545454546</v>
      </c>
      <c r="U11" s="10" t="s">
        <v>29</v>
      </c>
      <c r="V11" s="10" t="s">
        <v>29</v>
      </c>
      <c r="W11" s="11">
        <v>0</v>
      </c>
      <c r="X11" s="10">
        <v>3314</v>
      </c>
      <c r="Y11" s="10">
        <v>4300</v>
      </c>
      <c r="Z11" s="11">
        <v>30.82</v>
      </c>
      <c r="AA11" s="10">
        <v>3314</v>
      </c>
      <c r="AB11" s="10">
        <v>4300</v>
      </c>
      <c r="AC11" s="12">
        <f>AA11*20/AB11</f>
        <v>15.413953488372092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1">
        <f t="shared" si="2"/>
        <v>116.77940803382664</v>
      </c>
      <c r="AQ11" s="14" t="s">
        <v>142</v>
      </c>
      <c r="AR11" s="15" t="s">
        <v>143</v>
      </c>
    </row>
    <row r="12" spans="1:45" ht="47.25" x14ac:dyDescent="0.25">
      <c r="A12" s="40">
        <v>9</v>
      </c>
      <c r="B12" s="40">
        <v>8</v>
      </c>
      <c r="C12" s="40">
        <v>9</v>
      </c>
      <c r="D12" s="40">
        <v>8</v>
      </c>
      <c r="E12" s="40">
        <v>6</v>
      </c>
      <c r="F12" s="3" t="s">
        <v>23</v>
      </c>
      <c r="G12" s="4">
        <v>382964</v>
      </c>
      <c r="H12" s="5" t="s">
        <v>52</v>
      </c>
      <c r="I12" s="5" t="s">
        <v>53</v>
      </c>
      <c r="J12" s="36">
        <v>35808</v>
      </c>
      <c r="K12" s="6" t="s">
        <v>54</v>
      </c>
      <c r="L12" s="7" t="s">
        <v>27</v>
      </c>
      <c r="M12" s="8" t="s">
        <v>28</v>
      </c>
      <c r="N12" s="9">
        <v>50</v>
      </c>
      <c r="O12" s="10">
        <v>918</v>
      </c>
      <c r="P12" s="10">
        <v>1100</v>
      </c>
      <c r="Q12" s="11">
        <f t="shared" si="0"/>
        <v>16.690909090909091</v>
      </c>
      <c r="R12" s="10">
        <v>856</v>
      </c>
      <c r="S12" s="10">
        <v>1100</v>
      </c>
      <c r="T12" s="11">
        <f t="shared" si="1"/>
        <v>15.563636363636364</v>
      </c>
      <c r="U12" s="10" t="s">
        <v>29</v>
      </c>
      <c r="V12" s="10" t="s">
        <v>29</v>
      </c>
      <c r="W12" s="11">
        <v>0</v>
      </c>
      <c r="X12" s="10">
        <v>3696</v>
      </c>
      <c r="Y12" s="10">
        <v>4500</v>
      </c>
      <c r="Z12" s="11">
        <f>X12*40/Y12</f>
        <v>32.853333333333332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41">
        <f t="shared" si="2"/>
        <v>115.10787878787878</v>
      </c>
      <c r="AQ12" s="14" t="s">
        <v>55</v>
      </c>
      <c r="AR12" s="15" t="s">
        <v>56</v>
      </c>
    </row>
    <row r="13" spans="1:45" ht="47.25" x14ac:dyDescent="0.25">
      <c r="A13" s="40">
        <v>10</v>
      </c>
      <c r="B13" s="40">
        <v>9</v>
      </c>
      <c r="C13" s="40">
        <v>10</v>
      </c>
      <c r="D13" s="40">
        <v>9</v>
      </c>
      <c r="E13" s="40">
        <v>7</v>
      </c>
      <c r="F13" s="3" t="s">
        <v>23</v>
      </c>
      <c r="G13" s="4">
        <v>358131</v>
      </c>
      <c r="H13" s="5" t="s">
        <v>57</v>
      </c>
      <c r="I13" s="5" t="s">
        <v>58</v>
      </c>
      <c r="J13" s="36">
        <v>32847</v>
      </c>
      <c r="K13" s="6" t="s">
        <v>59</v>
      </c>
      <c r="L13" s="7" t="s">
        <v>27</v>
      </c>
      <c r="M13" s="8" t="s">
        <v>28</v>
      </c>
      <c r="N13" s="9">
        <v>55</v>
      </c>
      <c r="O13" s="10">
        <v>666</v>
      </c>
      <c r="P13" s="10">
        <v>900</v>
      </c>
      <c r="Q13" s="11">
        <f t="shared" si="0"/>
        <v>14.8</v>
      </c>
      <c r="R13" s="10">
        <v>690</v>
      </c>
      <c r="S13" s="10">
        <v>1100</v>
      </c>
      <c r="T13" s="11">
        <f t="shared" si="1"/>
        <v>12.545454545454545</v>
      </c>
      <c r="U13" s="10">
        <v>354</v>
      </c>
      <c r="V13" s="10">
        <v>550</v>
      </c>
      <c r="W13" s="11">
        <f>U13*20/V13</f>
        <v>12.872727272727273</v>
      </c>
      <c r="X13" s="10" t="s">
        <v>29</v>
      </c>
      <c r="Y13" s="10" t="s">
        <v>29</v>
      </c>
      <c r="Z13" s="11">
        <v>0</v>
      </c>
      <c r="AA13" s="10">
        <v>715</v>
      </c>
      <c r="AB13" s="10">
        <v>1100</v>
      </c>
      <c r="AC13" s="12">
        <f>AA13*20/AB13</f>
        <v>13</v>
      </c>
      <c r="AD13" s="10">
        <v>635</v>
      </c>
      <c r="AE13" s="10">
        <v>900</v>
      </c>
      <c r="AF13" s="11">
        <f>AD13*5/AE13</f>
        <v>3.5277777777777777</v>
      </c>
      <c r="AG13" s="10">
        <v>797</v>
      </c>
      <c r="AH13" s="10">
        <v>1200</v>
      </c>
      <c r="AI13" s="13">
        <f>AG13*5/AH13</f>
        <v>3.3208333333333333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1">
        <f t="shared" si="2"/>
        <v>115.06679292929293</v>
      </c>
      <c r="AQ13" s="14" t="s">
        <v>60</v>
      </c>
      <c r="AR13" s="15" t="s">
        <v>61</v>
      </c>
    </row>
    <row r="14" spans="1:45" ht="47.25" x14ac:dyDescent="0.25">
      <c r="A14" s="40">
        <v>11</v>
      </c>
      <c r="B14" s="40">
        <v>10</v>
      </c>
      <c r="C14" s="40">
        <v>11</v>
      </c>
      <c r="D14" s="40">
        <v>10</v>
      </c>
      <c r="E14" s="40">
        <v>9</v>
      </c>
      <c r="F14" s="3" t="s">
        <v>23</v>
      </c>
      <c r="G14" s="4">
        <v>382377</v>
      </c>
      <c r="H14" s="5" t="s">
        <v>67</v>
      </c>
      <c r="I14" s="5" t="s">
        <v>33</v>
      </c>
      <c r="J14" s="36">
        <v>34335</v>
      </c>
      <c r="K14" s="6" t="s">
        <v>68</v>
      </c>
      <c r="L14" s="7" t="s">
        <v>27</v>
      </c>
      <c r="M14" s="8" t="s">
        <v>28</v>
      </c>
      <c r="N14" s="9">
        <v>59</v>
      </c>
      <c r="O14" s="10">
        <v>801</v>
      </c>
      <c r="P14" s="10">
        <v>1050</v>
      </c>
      <c r="Q14" s="11">
        <f t="shared" si="0"/>
        <v>15.257142857142858</v>
      </c>
      <c r="R14" s="10">
        <v>775</v>
      </c>
      <c r="S14" s="10">
        <v>1100</v>
      </c>
      <c r="T14" s="11">
        <f t="shared" si="1"/>
        <v>14.090909090909092</v>
      </c>
      <c r="U14" s="10">
        <v>1700</v>
      </c>
      <c r="V14" s="10">
        <v>2400</v>
      </c>
      <c r="W14" s="11">
        <f>U14*20/V14</f>
        <v>14.166666666666666</v>
      </c>
      <c r="X14" s="10" t="s">
        <v>29</v>
      </c>
      <c r="Y14" s="10" t="s">
        <v>29</v>
      </c>
      <c r="Z14" s="11">
        <v>0</v>
      </c>
      <c r="AA14" s="10">
        <v>703</v>
      </c>
      <c r="AB14" s="10">
        <v>1200</v>
      </c>
      <c r="AC14" s="12">
        <f>AA14*20/AB14</f>
        <v>11.716666666666667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41">
        <f t="shared" si="2"/>
        <v>114.23138528138529</v>
      </c>
      <c r="AQ14" s="14" t="s">
        <v>35</v>
      </c>
      <c r="AR14" s="15" t="s">
        <v>69</v>
      </c>
    </row>
    <row r="15" spans="1:45" ht="78.75" x14ac:dyDescent="0.25">
      <c r="A15" s="40">
        <v>12</v>
      </c>
      <c r="B15" s="40">
        <v>11</v>
      </c>
      <c r="C15" s="40">
        <v>12</v>
      </c>
      <c r="D15" s="40">
        <v>11</v>
      </c>
      <c r="E15" s="40">
        <v>8</v>
      </c>
      <c r="F15" s="3" t="s">
        <v>23</v>
      </c>
      <c r="G15" s="4">
        <v>382220</v>
      </c>
      <c r="H15" s="5" t="s">
        <v>62</v>
      </c>
      <c r="I15" s="5" t="s">
        <v>63</v>
      </c>
      <c r="J15" s="36">
        <v>34425</v>
      </c>
      <c r="K15" s="6" t="s">
        <v>64</v>
      </c>
      <c r="L15" s="7" t="s">
        <v>27</v>
      </c>
      <c r="M15" s="8" t="s">
        <v>28</v>
      </c>
      <c r="N15" s="9">
        <v>51</v>
      </c>
      <c r="O15" s="10">
        <v>760</v>
      </c>
      <c r="P15" s="10">
        <v>1050</v>
      </c>
      <c r="Q15" s="11">
        <f t="shared" si="0"/>
        <v>14.476190476190476</v>
      </c>
      <c r="R15" s="10">
        <v>792</v>
      </c>
      <c r="S15" s="10">
        <v>1100</v>
      </c>
      <c r="T15" s="11">
        <f t="shared" si="1"/>
        <v>14.4</v>
      </c>
      <c r="U15" s="10" t="s">
        <v>29</v>
      </c>
      <c r="V15" s="10" t="s">
        <v>29</v>
      </c>
      <c r="W15" s="11">
        <v>0</v>
      </c>
      <c r="X15" s="10">
        <v>2991</v>
      </c>
      <c r="Y15" s="10">
        <v>4200</v>
      </c>
      <c r="Z15" s="11">
        <f>X15*40/Y15</f>
        <v>28.485714285714284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>
        <v>585</v>
      </c>
      <c r="AK15" s="10">
        <v>800</v>
      </c>
      <c r="AL15" s="13">
        <f>AJ15*5/AK15</f>
        <v>3.65625</v>
      </c>
      <c r="AM15" s="10" t="s">
        <v>29</v>
      </c>
      <c r="AN15" s="10" t="s">
        <v>29</v>
      </c>
      <c r="AO15" s="13">
        <v>0</v>
      </c>
      <c r="AP15" s="41">
        <f t="shared" si="2"/>
        <v>112.01815476190477</v>
      </c>
      <c r="AQ15" s="14" t="s">
        <v>65</v>
      </c>
      <c r="AR15" s="15" t="s">
        <v>66</v>
      </c>
    </row>
    <row r="16" spans="1:45" ht="47.25" x14ac:dyDescent="0.25">
      <c r="A16" s="40">
        <v>13</v>
      </c>
      <c r="B16" s="40">
        <v>12</v>
      </c>
      <c r="C16" s="40">
        <v>13</v>
      </c>
      <c r="D16" s="40">
        <v>12</v>
      </c>
      <c r="E16" s="40">
        <v>10</v>
      </c>
      <c r="F16" s="3" t="s">
        <v>23</v>
      </c>
      <c r="G16" s="4">
        <v>382290</v>
      </c>
      <c r="H16" s="5" t="s">
        <v>70</v>
      </c>
      <c r="I16" s="5" t="s">
        <v>71</v>
      </c>
      <c r="J16" s="36">
        <v>34038</v>
      </c>
      <c r="K16" s="6" t="s">
        <v>72</v>
      </c>
      <c r="L16" s="7" t="s">
        <v>27</v>
      </c>
      <c r="M16" s="8" t="s">
        <v>28</v>
      </c>
      <c r="N16" s="9">
        <v>55</v>
      </c>
      <c r="O16" s="10">
        <v>686</v>
      </c>
      <c r="P16" s="10">
        <v>1050</v>
      </c>
      <c r="Q16" s="11">
        <f t="shared" si="0"/>
        <v>13.066666666666666</v>
      </c>
      <c r="R16" s="10">
        <v>722</v>
      </c>
      <c r="S16" s="10">
        <v>1100</v>
      </c>
      <c r="T16" s="11">
        <f t="shared" si="1"/>
        <v>13.127272727272727</v>
      </c>
      <c r="U16" s="10">
        <v>377</v>
      </c>
      <c r="V16" s="10">
        <v>550</v>
      </c>
      <c r="W16" s="11">
        <f>U16*20/V16</f>
        <v>13.709090909090909</v>
      </c>
      <c r="X16" s="10" t="s">
        <v>29</v>
      </c>
      <c r="Y16" s="10" t="s">
        <v>29</v>
      </c>
      <c r="Z16" s="11">
        <v>0</v>
      </c>
      <c r="AA16" s="10">
        <v>1000</v>
      </c>
      <c r="AB16" s="10">
        <v>1200</v>
      </c>
      <c r="AC16" s="12">
        <f>AA16*20/AB16</f>
        <v>16.666666666666668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1">
        <f t="shared" si="2"/>
        <v>111.56969696969696</v>
      </c>
      <c r="AQ16" s="14" t="s">
        <v>73</v>
      </c>
      <c r="AR16" s="15" t="s">
        <v>74</v>
      </c>
    </row>
    <row r="17" spans="1:45" ht="47.25" x14ac:dyDescent="0.25">
      <c r="A17" s="40">
        <v>14</v>
      </c>
      <c r="B17" s="40">
        <v>13</v>
      </c>
      <c r="C17" s="40">
        <v>14</v>
      </c>
      <c r="D17" s="40">
        <v>13</v>
      </c>
      <c r="E17" s="40">
        <v>32</v>
      </c>
      <c r="F17" s="3" t="s">
        <v>23</v>
      </c>
      <c r="G17" s="4">
        <v>382874</v>
      </c>
      <c r="H17" s="5" t="s">
        <v>179</v>
      </c>
      <c r="I17" s="5" t="s">
        <v>180</v>
      </c>
      <c r="J17" s="36">
        <v>35796</v>
      </c>
      <c r="K17" s="6" t="s">
        <v>181</v>
      </c>
      <c r="L17" s="7" t="s">
        <v>27</v>
      </c>
      <c r="M17" s="8" t="s">
        <v>28</v>
      </c>
      <c r="N17" s="9">
        <v>49</v>
      </c>
      <c r="O17" s="10">
        <v>929</v>
      </c>
      <c r="P17" s="10">
        <v>1100</v>
      </c>
      <c r="Q17" s="11">
        <f t="shared" si="0"/>
        <v>16.890909090909091</v>
      </c>
      <c r="R17" s="10">
        <v>882</v>
      </c>
      <c r="S17" s="10">
        <v>1100</v>
      </c>
      <c r="T17" s="11">
        <f t="shared" si="1"/>
        <v>16.036363636363635</v>
      </c>
      <c r="U17" s="10" t="s">
        <v>29</v>
      </c>
      <c r="V17" s="10" t="s">
        <v>29</v>
      </c>
      <c r="W17" s="11">
        <v>0</v>
      </c>
      <c r="X17" s="10">
        <v>3599</v>
      </c>
      <c r="Y17" s="10">
        <v>4900</v>
      </c>
      <c r="Z17" s="11">
        <v>29.37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41">
        <f t="shared" si="2"/>
        <v>111.29727272727273</v>
      </c>
      <c r="AQ17" s="14" t="s">
        <v>182</v>
      </c>
      <c r="AR17" s="15" t="s">
        <v>183</v>
      </c>
    </row>
    <row r="18" spans="1:45" ht="78.75" x14ac:dyDescent="0.25">
      <c r="A18" s="40">
        <v>15</v>
      </c>
      <c r="B18" s="40">
        <v>14</v>
      </c>
      <c r="C18" s="40">
        <v>15</v>
      </c>
      <c r="D18" s="40">
        <v>14</v>
      </c>
      <c r="E18" s="40">
        <v>11</v>
      </c>
      <c r="F18" s="3" t="s">
        <v>23</v>
      </c>
      <c r="G18" s="4">
        <v>357589</v>
      </c>
      <c r="H18" s="5" t="s">
        <v>75</v>
      </c>
      <c r="I18" s="5" t="s">
        <v>76</v>
      </c>
      <c r="J18" s="36">
        <v>33034</v>
      </c>
      <c r="K18" s="6" t="s">
        <v>77</v>
      </c>
      <c r="L18" s="7" t="s">
        <v>27</v>
      </c>
      <c r="M18" s="8" t="s">
        <v>28</v>
      </c>
      <c r="N18" s="9">
        <v>55</v>
      </c>
      <c r="O18" s="10">
        <v>809</v>
      </c>
      <c r="P18" s="10">
        <v>1050</v>
      </c>
      <c r="Q18" s="11">
        <f t="shared" si="0"/>
        <v>15.40952380952381</v>
      </c>
      <c r="R18" s="10">
        <v>671</v>
      </c>
      <c r="S18" s="10">
        <v>1100</v>
      </c>
      <c r="T18" s="11">
        <f t="shared" si="1"/>
        <v>12.2</v>
      </c>
      <c r="U18" s="10" t="s">
        <v>29</v>
      </c>
      <c r="V18" s="10" t="s">
        <v>29</v>
      </c>
      <c r="W18" s="11">
        <v>0</v>
      </c>
      <c r="X18" s="10">
        <v>3155</v>
      </c>
      <c r="Y18" s="10">
        <v>4400</v>
      </c>
      <c r="Z18" s="11">
        <f>X18*40/Y18</f>
        <v>28.681818181818183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41">
        <f t="shared" si="2"/>
        <v>111.29134199134199</v>
      </c>
      <c r="AQ18" s="14" t="s">
        <v>78</v>
      </c>
      <c r="AR18" s="15" t="s">
        <v>79</v>
      </c>
    </row>
    <row r="19" spans="1:45" ht="47.25" x14ac:dyDescent="0.25">
      <c r="A19" s="40">
        <v>16</v>
      </c>
      <c r="B19" s="40">
        <v>15</v>
      </c>
      <c r="C19" s="40">
        <v>16</v>
      </c>
      <c r="D19" s="40">
        <v>15</v>
      </c>
      <c r="E19" s="40">
        <v>39</v>
      </c>
      <c r="F19" s="3" t="s">
        <v>23</v>
      </c>
      <c r="G19" s="4">
        <v>357487</v>
      </c>
      <c r="H19" s="5" t="s">
        <v>214</v>
      </c>
      <c r="I19" s="5" t="s">
        <v>100</v>
      </c>
      <c r="J19" s="36">
        <v>33970</v>
      </c>
      <c r="K19" s="6" t="s">
        <v>215</v>
      </c>
      <c r="L19" s="7" t="s">
        <v>27</v>
      </c>
      <c r="M19" s="8" t="s">
        <v>28</v>
      </c>
      <c r="N19" s="9">
        <v>49</v>
      </c>
      <c r="O19" s="10">
        <v>770</v>
      </c>
      <c r="P19" s="10">
        <v>1050</v>
      </c>
      <c r="Q19" s="11">
        <f t="shared" si="0"/>
        <v>14.666666666666666</v>
      </c>
      <c r="R19" s="10">
        <v>684</v>
      </c>
      <c r="S19" s="10">
        <v>1100</v>
      </c>
      <c r="T19" s="11">
        <f t="shared" si="1"/>
        <v>12.436363636363636</v>
      </c>
      <c r="U19" s="10" t="s">
        <v>29</v>
      </c>
      <c r="V19" s="10" t="s">
        <v>29</v>
      </c>
      <c r="W19" s="11">
        <v>0</v>
      </c>
      <c r="X19" s="10">
        <v>3612</v>
      </c>
      <c r="Y19" s="10">
        <v>4300</v>
      </c>
      <c r="Z19" s="11">
        <v>33.6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1">
        <f t="shared" si="2"/>
        <v>109.70303030303029</v>
      </c>
      <c r="AQ19" s="14" t="s">
        <v>216</v>
      </c>
      <c r="AR19" s="15" t="s">
        <v>217</v>
      </c>
    </row>
    <row r="20" spans="1:45" ht="63" x14ac:dyDescent="0.25">
      <c r="A20" s="40">
        <v>17</v>
      </c>
      <c r="B20" s="40">
        <v>16</v>
      </c>
      <c r="C20" s="40">
        <v>17</v>
      </c>
      <c r="D20" s="40">
        <v>16</v>
      </c>
      <c r="E20" s="40">
        <v>12</v>
      </c>
      <c r="F20" s="3" t="s">
        <v>23</v>
      </c>
      <c r="G20" s="4">
        <v>382219</v>
      </c>
      <c r="H20" s="5" t="s">
        <v>80</v>
      </c>
      <c r="I20" s="5" t="s">
        <v>63</v>
      </c>
      <c r="J20" s="36">
        <v>35857</v>
      </c>
      <c r="K20" s="6" t="s">
        <v>81</v>
      </c>
      <c r="L20" s="7" t="s">
        <v>27</v>
      </c>
      <c r="M20" s="8" t="s">
        <v>28</v>
      </c>
      <c r="N20" s="9">
        <v>46</v>
      </c>
      <c r="O20" s="10">
        <v>810</v>
      </c>
      <c r="P20" s="10">
        <v>1050</v>
      </c>
      <c r="Q20" s="11">
        <f t="shared" si="0"/>
        <v>15.428571428571429</v>
      </c>
      <c r="R20" s="10">
        <v>859</v>
      </c>
      <c r="S20" s="10">
        <v>1100</v>
      </c>
      <c r="T20" s="11">
        <f t="shared" si="1"/>
        <v>15.618181818181819</v>
      </c>
      <c r="U20" s="10" t="s">
        <v>29</v>
      </c>
      <c r="V20" s="10" t="s">
        <v>29</v>
      </c>
      <c r="W20" s="11">
        <v>0</v>
      </c>
      <c r="X20" s="10">
        <v>3204</v>
      </c>
      <c r="Y20" s="10">
        <v>4200</v>
      </c>
      <c r="Z20" s="11">
        <f>X20*40/Y20</f>
        <v>30.514285714285716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41">
        <f t="shared" si="2"/>
        <v>107.56103896103897</v>
      </c>
      <c r="AQ20" s="14" t="s">
        <v>82</v>
      </c>
      <c r="AR20" s="15" t="s">
        <v>83</v>
      </c>
    </row>
    <row r="21" spans="1:45" ht="47.25" x14ac:dyDescent="0.25">
      <c r="A21" s="40">
        <v>18</v>
      </c>
      <c r="B21" s="40">
        <v>17</v>
      </c>
      <c r="C21" s="40">
        <v>18</v>
      </c>
      <c r="D21" s="40">
        <v>17</v>
      </c>
      <c r="E21" s="40">
        <v>13</v>
      </c>
      <c r="F21" s="3" t="s">
        <v>23</v>
      </c>
      <c r="G21" s="4">
        <v>357973</v>
      </c>
      <c r="H21" s="5" t="s">
        <v>84</v>
      </c>
      <c r="I21" s="5" t="s">
        <v>85</v>
      </c>
      <c r="J21" s="36">
        <v>35463</v>
      </c>
      <c r="K21" s="6" t="s">
        <v>86</v>
      </c>
      <c r="L21" s="7" t="s">
        <v>27</v>
      </c>
      <c r="M21" s="8" t="s">
        <v>28</v>
      </c>
      <c r="N21" s="9">
        <v>52</v>
      </c>
      <c r="O21" s="10">
        <v>788</v>
      </c>
      <c r="P21" s="10">
        <v>1050</v>
      </c>
      <c r="Q21" s="11">
        <f t="shared" si="0"/>
        <v>15.009523809523809</v>
      </c>
      <c r="R21" s="10">
        <v>724</v>
      </c>
      <c r="S21" s="10">
        <v>1100</v>
      </c>
      <c r="T21" s="11">
        <f t="shared" si="1"/>
        <v>13.163636363636364</v>
      </c>
      <c r="U21" s="10">
        <v>307</v>
      </c>
      <c r="V21" s="10">
        <v>550</v>
      </c>
      <c r="W21" s="11">
        <f>U21*20/V21</f>
        <v>11.163636363636364</v>
      </c>
      <c r="X21" s="10" t="s">
        <v>29</v>
      </c>
      <c r="Y21" s="10" t="s">
        <v>29</v>
      </c>
      <c r="Z21" s="11">
        <v>0</v>
      </c>
      <c r="AA21" s="10">
        <v>744</v>
      </c>
      <c r="AB21" s="10">
        <v>1100</v>
      </c>
      <c r="AC21" s="12">
        <f>AA21*20/AB21</f>
        <v>13.527272727272727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1">
        <f t="shared" si="2"/>
        <v>104.86406926406926</v>
      </c>
      <c r="AQ21" s="14" t="s">
        <v>87</v>
      </c>
      <c r="AR21" s="15" t="s">
        <v>88</v>
      </c>
    </row>
    <row r="22" spans="1:45" ht="47.25" x14ac:dyDescent="0.25">
      <c r="A22" s="40">
        <v>19</v>
      </c>
      <c r="B22" s="40">
        <v>18</v>
      </c>
      <c r="C22" s="40">
        <v>19</v>
      </c>
      <c r="D22" s="40">
        <v>18</v>
      </c>
      <c r="E22" s="40">
        <v>42</v>
      </c>
      <c r="F22" s="3" t="s">
        <v>23</v>
      </c>
      <c r="G22" s="4">
        <v>383031</v>
      </c>
      <c r="H22" s="5" t="s">
        <v>228</v>
      </c>
      <c r="I22" s="5" t="s">
        <v>229</v>
      </c>
      <c r="J22" s="36">
        <v>35170</v>
      </c>
      <c r="K22" s="6" t="s">
        <v>230</v>
      </c>
      <c r="L22" s="7" t="s">
        <v>27</v>
      </c>
      <c r="M22" s="8" t="s">
        <v>28</v>
      </c>
      <c r="N22" s="9">
        <v>47</v>
      </c>
      <c r="O22" s="10">
        <v>675</v>
      </c>
      <c r="P22" s="10">
        <v>1050</v>
      </c>
      <c r="Q22" s="11">
        <f t="shared" si="0"/>
        <v>12.857142857142858</v>
      </c>
      <c r="R22" s="10">
        <v>745</v>
      </c>
      <c r="S22" s="10">
        <v>1100</v>
      </c>
      <c r="T22" s="11">
        <f t="shared" si="1"/>
        <v>13.545454545454545</v>
      </c>
      <c r="U22" s="10" t="s">
        <v>29</v>
      </c>
      <c r="V22" s="10" t="s">
        <v>29</v>
      </c>
      <c r="W22" s="11">
        <v>0</v>
      </c>
      <c r="X22" s="10">
        <v>3226</v>
      </c>
      <c r="Y22" s="10">
        <v>4300</v>
      </c>
      <c r="Z22" s="11">
        <v>30</v>
      </c>
      <c r="AA22" s="10"/>
      <c r="AB22" s="10"/>
      <c r="AC22" s="12"/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1">
        <f t="shared" si="2"/>
        <v>103.40259740259741</v>
      </c>
      <c r="AQ22" s="14" t="s">
        <v>231</v>
      </c>
      <c r="AR22" s="15" t="s">
        <v>232</v>
      </c>
    </row>
    <row r="23" spans="1:45" ht="47.25" x14ac:dyDescent="0.25">
      <c r="A23" s="40">
        <v>20</v>
      </c>
      <c r="B23" s="40">
        <v>19</v>
      </c>
      <c r="C23" s="40">
        <v>20</v>
      </c>
      <c r="D23" s="40">
        <v>19</v>
      </c>
      <c r="E23" s="40">
        <v>14</v>
      </c>
      <c r="F23" s="3" t="s">
        <v>23</v>
      </c>
      <c r="G23" s="4">
        <v>366720</v>
      </c>
      <c r="H23" s="5" t="s">
        <v>89</v>
      </c>
      <c r="I23" s="5" t="s">
        <v>90</v>
      </c>
      <c r="J23" s="36">
        <v>35504</v>
      </c>
      <c r="K23" s="6" t="s">
        <v>91</v>
      </c>
      <c r="L23" s="7" t="s">
        <v>27</v>
      </c>
      <c r="M23" s="8" t="s">
        <v>28</v>
      </c>
      <c r="N23" s="9">
        <v>40</v>
      </c>
      <c r="O23" s="10">
        <v>828</v>
      </c>
      <c r="P23" s="10">
        <v>1100</v>
      </c>
      <c r="Q23" s="11">
        <f t="shared" si="0"/>
        <v>15.054545454545455</v>
      </c>
      <c r="R23" s="10">
        <v>766</v>
      </c>
      <c r="S23" s="10">
        <v>1100</v>
      </c>
      <c r="T23" s="11">
        <f t="shared" si="1"/>
        <v>13.927272727272728</v>
      </c>
      <c r="U23" s="10">
        <v>373</v>
      </c>
      <c r="V23" s="10">
        <v>550</v>
      </c>
      <c r="W23" s="11">
        <f>U23*20/V23</f>
        <v>13.563636363636364</v>
      </c>
      <c r="X23" s="10" t="s">
        <v>29</v>
      </c>
      <c r="Y23" s="10" t="s">
        <v>29</v>
      </c>
      <c r="Z23" s="11">
        <v>0</v>
      </c>
      <c r="AA23" s="10">
        <v>1714</v>
      </c>
      <c r="AB23" s="10">
        <v>2100</v>
      </c>
      <c r="AC23" s="12">
        <f>AA23*20/AB23</f>
        <v>16.323809523809523</v>
      </c>
      <c r="AD23" s="10">
        <v>2147</v>
      </c>
      <c r="AE23" s="10">
        <v>3000</v>
      </c>
      <c r="AF23" s="11">
        <f>AD23*5/AE23</f>
        <v>3.5783333333333331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41">
        <f t="shared" si="2"/>
        <v>102.4475974025974</v>
      </c>
      <c r="AQ23" s="14" t="s">
        <v>92</v>
      </c>
      <c r="AR23" s="15" t="s">
        <v>93</v>
      </c>
    </row>
    <row r="24" spans="1:45" ht="47.25" x14ac:dyDescent="0.25">
      <c r="A24" s="40">
        <v>21</v>
      </c>
      <c r="B24" s="40">
        <v>20</v>
      </c>
      <c r="C24" s="40">
        <v>21</v>
      </c>
      <c r="D24" s="40">
        <v>20</v>
      </c>
      <c r="E24" s="40">
        <v>15</v>
      </c>
      <c r="F24" s="3" t="s">
        <v>23</v>
      </c>
      <c r="G24" s="4">
        <v>358122</v>
      </c>
      <c r="H24" s="5" t="s">
        <v>94</v>
      </c>
      <c r="I24" s="5" t="s">
        <v>95</v>
      </c>
      <c r="J24" s="36">
        <v>33581</v>
      </c>
      <c r="K24" s="6" t="s">
        <v>96</v>
      </c>
      <c r="L24" s="7" t="s">
        <v>27</v>
      </c>
      <c r="M24" s="8" t="s">
        <v>28</v>
      </c>
      <c r="N24" s="9">
        <v>43</v>
      </c>
      <c r="O24" s="10">
        <v>631</v>
      </c>
      <c r="P24" s="10">
        <v>900</v>
      </c>
      <c r="Q24" s="11">
        <f t="shared" si="0"/>
        <v>14.022222222222222</v>
      </c>
      <c r="R24" s="10">
        <v>608</v>
      </c>
      <c r="S24" s="10">
        <v>1100</v>
      </c>
      <c r="T24" s="11">
        <f t="shared" si="1"/>
        <v>11.054545454545455</v>
      </c>
      <c r="U24" s="10">
        <v>333</v>
      </c>
      <c r="V24" s="10">
        <v>550</v>
      </c>
      <c r="W24" s="11">
        <f>U24*20/V24</f>
        <v>12.109090909090909</v>
      </c>
      <c r="X24" s="10" t="s">
        <v>29</v>
      </c>
      <c r="Y24" s="10" t="s">
        <v>29</v>
      </c>
      <c r="Z24" s="11">
        <v>0</v>
      </c>
      <c r="AA24" s="10">
        <v>799</v>
      </c>
      <c r="AB24" s="10">
        <v>1200</v>
      </c>
      <c r="AC24" s="12">
        <f>AA24*20/AB24</f>
        <v>13.316666666666666</v>
      </c>
      <c r="AD24" s="10">
        <v>625</v>
      </c>
      <c r="AE24" s="10">
        <v>900</v>
      </c>
      <c r="AF24" s="11">
        <f>AD24*5/AE24</f>
        <v>3.4722222222222223</v>
      </c>
      <c r="AG24" s="10">
        <v>831</v>
      </c>
      <c r="AH24" s="10">
        <v>1200</v>
      </c>
      <c r="AI24" s="13">
        <f>AG24*5/AH24</f>
        <v>3.4624999999999999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1">
        <f t="shared" si="2"/>
        <v>100.43724747474748</v>
      </c>
      <c r="AQ24" s="14" t="s">
        <v>97</v>
      </c>
      <c r="AR24" s="15" t="s">
        <v>98</v>
      </c>
    </row>
    <row r="25" spans="1:45" ht="63" x14ac:dyDescent="0.25">
      <c r="A25" s="40">
        <v>22</v>
      </c>
      <c r="B25" s="40">
        <v>21</v>
      </c>
      <c r="C25" s="40">
        <v>22</v>
      </c>
      <c r="D25" s="40">
        <v>21</v>
      </c>
      <c r="E25" s="40">
        <v>16</v>
      </c>
      <c r="F25" s="3" t="s">
        <v>23</v>
      </c>
      <c r="G25" s="4">
        <v>365757</v>
      </c>
      <c r="H25" s="5" t="s">
        <v>99</v>
      </c>
      <c r="I25" s="5" t="s">
        <v>100</v>
      </c>
      <c r="J25" s="36">
        <v>31475</v>
      </c>
      <c r="K25" s="6" t="s">
        <v>101</v>
      </c>
      <c r="L25" s="7" t="s">
        <v>27</v>
      </c>
      <c r="M25" s="8" t="s">
        <v>28</v>
      </c>
      <c r="N25" s="9">
        <v>49</v>
      </c>
      <c r="O25" s="10">
        <v>546</v>
      </c>
      <c r="P25" s="10">
        <v>850</v>
      </c>
      <c r="Q25" s="11">
        <f t="shared" si="0"/>
        <v>12.847058823529412</v>
      </c>
      <c r="R25" s="10">
        <v>706</v>
      </c>
      <c r="S25" s="10">
        <v>1100</v>
      </c>
      <c r="T25" s="11">
        <f t="shared" si="1"/>
        <v>12.836363636363636</v>
      </c>
      <c r="U25" s="10" t="s">
        <v>29</v>
      </c>
      <c r="V25" s="10" t="s">
        <v>29</v>
      </c>
      <c r="W25" s="11">
        <v>0</v>
      </c>
      <c r="X25" s="10">
        <v>2537</v>
      </c>
      <c r="Y25" s="10">
        <v>4120</v>
      </c>
      <c r="Z25" s="11">
        <f>X25*40/Y25</f>
        <v>24.631067961165048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1">
        <f t="shared" si="2"/>
        <v>99.314490421058096</v>
      </c>
      <c r="AQ25" s="14" t="s">
        <v>102</v>
      </c>
      <c r="AR25" s="15" t="s">
        <v>103</v>
      </c>
    </row>
    <row r="26" spans="1:45" ht="47.25" x14ac:dyDescent="0.25">
      <c r="A26" s="40">
        <v>23</v>
      </c>
      <c r="B26" s="40">
        <v>22</v>
      </c>
      <c r="C26" s="40">
        <v>23</v>
      </c>
      <c r="D26" s="40">
        <v>22</v>
      </c>
      <c r="E26" s="40">
        <v>17</v>
      </c>
      <c r="F26" s="3" t="s">
        <v>23</v>
      </c>
      <c r="G26" s="4">
        <v>366687</v>
      </c>
      <c r="H26" s="5" t="s">
        <v>104</v>
      </c>
      <c r="I26" s="5" t="s">
        <v>105</v>
      </c>
      <c r="J26" s="36">
        <v>34060</v>
      </c>
      <c r="K26" s="6" t="s">
        <v>106</v>
      </c>
      <c r="L26" s="7" t="s">
        <v>27</v>
      </c>
      <c r="M26" s="8" t="s">
        <v>28</v>
      </c>
      <c r="N26" s="9">
        <v>45</v>
      </c>
      <c r="O26" s="10">
        <v>618</v>
      </c>
      <c r="P26" s="10">
        <v>900</v>
      </c>
      <c r="Q26" s="11">
        <f t="shared" si="0"/>
        <v>13.733333333333333</v>
      </c>
      <c r="R26" s="10">
        <v>709</v>
      </c>
      <c r="S26" s="10">
        <v>1100</v>
      </c>
      <c r="T26" s="11">
        <f t="shared" si="1"/>
        <v>12.890909090909091</v>
      </c>
      <c r="U26" s="10">
        <v>287</v>
      </c>
      <c r="V26" s="10">
        <v>550</v>
      </c>
      <c r="W26" s="11">
        <f>U26*20/V26</f>
        <v>10.436363636363636</v>
      </c>
      <c r="X26" s="10" t="s">
        <v>29</v>
      </c>
      <c r="Y26" s="10" t="s">
        <v>29</v>
      </c>
      <c r="Z26" s="11">
        <v>0</v>
      </c>
      <c r="AA26" s="10">
        <v>724</v>
      </c>
      <c r="AB26" s="10">
        <v>1100</v>
      </c>
      <c r="AC26" s="12">
        <f>AA26*20/AB26</f>
        <v>13.163636363636364</v>
      </c>
      <c r="AD26" s="10">
        <v>599</v>
      </c>
      <c r="AE26" s="10">
        <v>1200</v>
      </c>
      <c r="AF26" s="11">
        <f>AD26*5/AE26</f>
        <v>2.4958333333333331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41">
        <f t="shared" si="2"/>
        <v>97.720075757575756</v>
      </c>
      <c r="AQ26" s="14" t="s">
        <v>107</v>
      </c>
      <c r="AR26" s="15" t="s">
        <v>108</v>
      </c>
    </row>
    <row r="27" spans="1:45" ht="63" x14ac:dyDescent="0.25">
      <c r="A27" s="40">
        <v>24</v>
      </c>
      <c r="B27" s="40">
        <v>23</v>
      </c>
      <c r="C27" s="40">
        <v>24</v>
      </c>
      <c r="D27" s="40">
        <v>23</v>
      </c>
      <c r="E27" s="40">
        <v>18</v>
      </c>
      <c r="F27" s="3" t="s">
        <v>23</v>
      </c>
      <c r="G27" s="4">
        <v>382303</v>
      </c>
      <c r="H27" s="5" t="s">
        <v>109</v>
      </c>
      <c r="I27" s="5" t="s">
        <v>110</v>
      </c>
      <c r="J27" s="36">
        <v>33878</v>
      </c>
      <c r="K27" s="6" t="s">
        <v>111</v>
      </c>
      <c r="L27" s="7" t="s">
        <v>27</v>
      </c>
      <c r="M27" s="8" t="s">
        <v>28</v>
      </c>
      <c r="N27" s="9">
        <v>48</v>
      </c>
      <c r="O27" s="10">
        <v>650</v>
      </c>
      <c r="P27" s="10">
        <v>1050</v>
      </c>
      <c r="Q27" s="11">
        <f t="shared" si="0"/>
        <v>12.380952380952381</v>
      </c>
      <c r="R27" s="10">
        <v>594</v>
      </c>
      <c r="S27" s="10">
        <v>1100</v>
      </c>
      <c r="T27" s="11">
        <f t="shared" si="1"/>
        <v>10.8</v>
      </c>
      <c r="U27" s="10">
        <v>263</v>
      </c>
      <c r="V27" s="10">
        <v>550</v>
      </c>
      <c r="W27" s="11">
        <f>U27*20/V27</f>
        <v>9.5636363636363644</v>
      </c>
      <c r="X27" s="10" t="s">
        <v>29</v>
      </c>
      <c r="Y27" s="10" t="s">
        <v>29</v>
      </c>
      <c r="Z27" s="11">
        <v>0</v>
      </c>
      <c r="AA27" s="10">
        <v>594</v>
      </c>
      <c r="AB27" s="10">
        <v>1200</v>
      </c>
      <c r="AC27" s="12">
        <f>AA27*20/AB27</f>
        <v>9.9</v>
      </c>
      <c r="AD27" s="10">
        <v>601</v>
      </c>
      <c r="AE27" s="10">
        <v>900</v>
      </c>
      <c r="AF27" s="11">
        <f>AD27*5/AE27</f>
        <v>3.338888888888889</v>
      </c>
      <c r="AG27" s="10">
        <v>794</v>
      </c>
      <c r="AH27" s="10">
        <v>1200</v>
      </c>
      <c r="AI27" s="13">
        <f>AG27*5/AH27</f>
        <v>3.3083333333333331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41">
        <f t="shared" si="2"/>
        <v>97.291810966810971</v>
      </c>
      <c r="AQ27" s="14" t="s">
        <v>112</v>
      </c>
      <c r="AR27" s="15" t="s">
        <v>113</v>
      </c>
    </row>
    <row r="28" spans="1:45" ht="47.25" x14ac:dyDescent="0.25">
      <c r="A28" s="40">
        <v>25</v>
      </c>
      <c r="B28" s="40">
        <v>24</v>
      </c>
      <c r="C28" s="40">
        <v>25</v>
      </c>
      <c r="D28" s="40">
        <v>24</v>
      </c>
      <c r="E28" s="40">
        <v>19</v>
      </c>
      <c r="F28" s="3" t="s">
        <v>23</v>
      </c>
      <c r="G28" s="4">
        <v>382291</v>
      </c>
      <c r="H28" s="5" t="s">
        <v>114</v>
      </c>
      <c r="I28" s="5" t="s">
        <v>115</v>
      </c>
      <c r="J28" s="36">
        <v>33615</v>
      </c>
      <c r="K28" s="6" t="s">
        <v>116</v>
      </c>
      <c r="L28" s="7" t="s">
        <v>27</v>
      </c>
      <c r="M28" s="8" t="s">
        <v>28</v>
      </c>
      <c r="N28" s="9">
        <v>44</v>
      </c>
      <c r="O28" s="10">
        <v>608</v>
      </c>
      <c r="P28" s="10">
        <v>1050</v>
      </c>
      <c r="Q28" s="11">
        <f t="shared" si="0"/>
        <v>11.580952380952381</v>
      </c>
      <c r="R28" s="10">
        <v>661</v>
      </c>
      <c r="S28" s="10">
        <v>1100</v>
      </c>
      <c r="T28" s="11">
        <f t="shared" si="1"/>
        <v>12.018181818181818</v>
      </c>
      <c r="U28" s="10">
        <v>279</v>
      </c>
      <c r="V28" s="10">
        <v>550</v>
      </c>
      <c r="W28" s="11">
        <f>U28*20/V28</f>
        <v>10.145454545454545</v>
      </c>
      <c r="X28" s="10" t="s">
        <v>29</v>
      </c>
      <c r="Y28" s="10" t="s">
        <v>29</v>
      </c>
      <c r="Z28" s="11">
        <v>0</v>
      </c>
      <c r="AA28" s="10">
        <v>1728</v>
      </c>
      <c r="AB28" s="10">
        <v>2300</v>
      </c>
      <c r="AC28" s="12">
        <f>AA28*20/AB28</f>
        <v>15.026086956521739</v>
      </c>
      <c r="AD28" s="10">
        <v>1280</v>
      </c>
      <c r="AE28" s="10">
        <v>1800</v>
      </c>
      <c r="AF28" s="11">
        <f>AD28*5/AE28</f>
        <v>3.5555555555555554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1">
        <f t="shared" si="2"/>
        <v>96.326231256666034</v>
      </c>
      <c r="AQ28" s="14" t="s">
        <v>117</v>
      </c>
      <c r="AR28" s="15" t="s">
        <v>118</v>
      </c>
    </row>
    <row r="29" spans="1:45" ht="47.25" x14ac:dyDescent="0.25">
      <c r="A29" s="40">
        <v>26</v>
      </c>
      <c r="B29" s="40">
        <v>25</v>
      </c>
      <c r="C29" s="40">
        <v>26</v>
      </c>
      <c r="D29" s="40">
        <v>25</v>
      </c>
      <c r="E29" s="40">
        <v>20</v>
      </c>
      <c r="F29" s="3" t="s">
        <v>23</v>
      </c>
      <c r="G29" s="4">
        <v>382242</v>
      </c>
      <c r="H29" s="5" t="s">
        <v>119</v>
      </c>
      <c r="I29" s="5" t="s">
        <v>120</v>
      </c>
      <c r="J29" s="36">
        <v>33989</v>
      </c>
      <c r="K29" s="6" t="s">
        <v>121</v>
      </c>
      <c r="L29" s="7" t="s">
        <v>27</v>
      </c>
      <c r="M29" s="8" t="s">
        <v>28</v>
      </c>
      <c r="N29" s="9">
        <v>46</v>
      </c>
      <c r="O29" s="10">
        <v>614</v>
      </c>
      <c r="P29" s="10">
        <v>1050</v>
      </c>
      <c r="Q29" s="11">
        <f t="shared" si="0"/>
        <v>11.695238095238095</v>
      </c>
      <c r="R29" s="10">
        <v>734</v>
      </c>
      <c r="S29" s="10">
        <v>1100</v>
      </c>
      <c r="T29" s="11">
        <f t="shared" si="1"/>
        <v>13.345454545454546</v>
      </c>
      <c r="U29" s="10">
        <v>314</v>
      </c>
      <c r="V29" s="10">
        <v>550</v>
      </c>
      <c r="W29" s="11">
        <f>U29*20/V29</f>
        <v>11.418181818181818</v>
      </c>
      <c r="X29" s="10" t="s">
        <v>29</v>
      </c>
      <c r="Y29" s="10" t="s">
        <v>29</v>
      </c>
      <c r="Z29" s="11">
        <v>0</v>
      </c>
      <c r="AA29" s="10">
        <v>736</v>
      </c>
      <c r="AB29" s="10">
        <v>1100</v>
      </c>
      <c r="AC29" s="12">
        <f>AA29*20/AB29</f>
        <v>13.381818181818181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1">
        <f t="shared" si="2"/>
        <v>95.840692640692637</v>
      </c>
      <c r="AQ29" s="14" t="s">
        <v>122</v>
      </c>
      <c r="AR29" s="15" t="s">
        <v>123</v>
      </c>
    </row>
    <row r="30" spans="1:45" ht="47.25" x14ac:dyDescent="0.25">
      <c r="A30" s="40">
        <v>27</v>
      </c>
      <c r="B30" s="40">
        <v>26</v>
      </c>
      <c r="C30" s="40">
        <v>27</v>
      </c>
      <c r="D30" s="40">
        <v>26</v>
      </c>
      <c r="E30" s="40">
        <v>21</v>
      </c>
      <c r="F30" s="3" t="s">
        <v>23</v>
      </c>
      <c r="G30" s="4">
        <v>365655</v>
      </c>
      <c r="H30" s="5" t="s">
        <v>124</v>
      </c>
      <c r="I30" s="5" t="s">
        <v>125</v>
      </c>
      <c r="J30" s="36">
        <v>32510</v>
      </c>
      <c r="K30" s="6" t="s">
        <v>126</v>
      </c>
      <c r="L30" s="7" t="s">
        <v>27</v>
      </c>
      <c r="M30" s="8" t="s">
        <v>28</v>
      </c>
      <c r="N30" s="9">
        <v>42</v>
      </c>
      <c r="O30" s="10">
        <v>609</v>
      </c>
      <c r="P30" s="10">
        <v>900</v>
      </c>
      <c r="Q30" s="11">
        <f t="shared" si="0"/>
        <v>13.533333333333333</v>
      </c>
      <c r="R30" s="10">
        <v>724</v>
      </c>
      <c r="S30" s="10">
        <v>1100</v>
      </c>
      <c r="T30" s="11">
        <f t="shared" si="1"/>
        <v>13.163636363636364</v>
      </c>
      <c r="U30" s="10">
        <v>330</v>
      </c>
      <c r="V30" s="10">
        <v>550</v>
      </c>
      <c r="W30" s="11">
        <f>U30*20/V30</f>
        <v>12</v>
      </c>
      <c r="X30" s="10" t="s">
        <v>29</v>
      </c>
      <c r="Y30" s="10" t="s">
        <v>29</v>
      </c>
      <c r="Z30" s="11">
        <v>0</v>
      </c>
      <c r="AA30" s="10">
        <v>900</v>
      </c>
      <c r="AB30" s="10">
        <v>1200</v>
      </c>
      <c r="AC30" s="12">
        <f>AA30*20/AB30</f>
        <v>15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1">
        <f t="shared" si="2"/>
        <v>95.696969696969688</v>
      </c>
      <c r="AQ30" s="14" t="s">
        <v>127</v>
      </c>
      <c r="AR30" s="15" t="s">
        <v>128</v>
      </c>
    </row>
    <row r="31" spans="1:45" ht="48.75" x14ac:dyDescent="0.25">
      <c r="A31" s="40">
        <v>28</v>
      </c>
      <c r="B31" s="40">
        <v>27</v>
      </c>
      <c r="C31" s="40">
        <v>28</v>
      </c>
      <c r="D31" s="40">
        <v>27</v>
      </c>
      <c r="E31" s="40"/>
      <c r="F31" s="3" t="s">
        <v>285</v>
      </c>
      <c r="G31" s="4">
        <v>382316</v>
      </c>
      <c r="H31" s="5" t="s">
        <v>286</v>
      </c>
      <c r="I31" s="5" t="s">
        <v>287</v>
      </c>
      <c r="J31" s="36">
        <v>33894</v>
      </c>
      <c r="K31" s="6" t="s">
        <v>288</v>
      </c>
      <c r="L31" s="7" t="s">
        <v>27</v>
      </c>
      <c r="M31" s="8" t="s">
        <v>28</v>
      </c>
      <c r="N31" s="9">
        <v>44</v>
      </c>
      <c r="O31" s="10">
        <v>620</v>
      </c>
      <c r="P31" s="10">
        <v>1050</v>
      </c>
      <c r="Q31" s="11">
        <v>11.8</v>
      </c>
      <c r="R31" s="10">
        <v>628</v>
      </c>
      <c r="S31" s="10">
        <v>1100</v>
      </c>
      <c r="T31" s="11">
        <v>11.4</v>
      </c>
      <c r="U31" s="10" t="s">
        <v>29</v>
      </c>
      <c r="V31" s="10" t="s">
        <v>29</v>
      </c>
      <c r="W31" s="11">
        <v>0</v>
      </c>
      <c r="X31" s="10">
        <v>3149</v>
      </c>
      <c r="Y31" s="10">
        <v>4600</v>
      </c>
      <c r="Z31" s="11">
        <v>27</v>
      </c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41">
        <f t="shared" si="2"/>
        <v>94.2</v>
      </c>
      <c r="AQ31" s="14" t="s">
        <v>289</v>
      </c>
      <c r="AR31" s="15" t="s">
        <v>290</v>
      </c>
      <c r="AS31" s="39" t="s">
        <v>291</v>
      </c>
    </row>
    <row r="32" spans="1:45" ht="47.25" x14ac:dyDescent="0.25">
      <c r="A32" s="40">
        <v>29</v>
      </c>
      <c r="B32" s="40">
        <v>28</v>
      </c>
      <c r="C32" s="40">
        <v>29</v>
      </c>
      <c r="D32" s="40">
        <v>28</v>
      </c>
      <c r="E32" s="40">
        <v>48</v>
      </c>
      <c r="F32" s="3" t="s">
        <v>23</v>
      </c>
      <c r="G32" s="4">
        <v>357445</v>
      </c>
      <c r="H32" s="5" t="s">
        <v>258</v>
      </c>
      <c r="I32" s="5" t="s">
        <v>259</v>
      </c>
      <c r="J32" s="36">
        <v>33537</v>
      </c>
      <c r="K32" s="6" t="s">
        <v>260</v>
      </c>
      <c r="L32" s="7" t="s">
        <v>27</v>
      </c>
      <c r="M32" s="8" t="s">
        <v>28</v>
      </c>
      <c r="N32" s="9">
        <v>40</v>
      </c>
      <c r="O32" s="10">
        <v>635</v>
      </c>
      <c r="P32" s="10">
        <v>900</v>
      </c>
      <c r="Q32" s="11">
        <f t="shared" ref="Q32:Q55" si="3">O32*20/P32</f>
        <v>14.111111111111111</v>
      </c>
      <c r="R32" s="10">
        <v>704</v>
      </c>
      <c r="S32" s="10">
        <v>1100</v>
      </c>
      <c r="T32" s="11">
        <f t="shared" ref="T32:T55" si="4">R32*20/S32</f>
        <v>12.8</v>
      </c>
      <c r="U32" s="10" t="s">
        <v>29</v>
      </c>
      <c r="V32" s="10" t="s">
        <v>29</v>
      </c>
      <c r="W32" s="11">
        <v>0</v>
      </c>
      <c r="X32" s="10">
        <v>2936</v>
      </c>
      <c r="Y32" s="10">
        <v>4400</v>
      </c>
      <c r="Z32" s="11">
        <v>26.69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1">
        <f t="shared" si="2"/>
        <v>93.601111111111109</v>
      </c>
      <c r="AQ32" s="14" t="s">
        <v>261</v>
      </c>
      <c r="AR32" s="15" t="s">
        <v>262</v>
      </c>
    </row>
    <row r="33" spans="1:44" ht="47.25" x14ac:dyDescent="0.25">
      <c r="A33" s="40">
        <v>30</v>
      </c>
      <c r="B33" s="40">
        <v>29</v>
      </c>
      <c r="C33" s="40">
        <v>30</v>
      </c>
      <c r="D33" s="40">
        <v>29</v>
      </c>
      <c r="E33" s="40">
        <v>23</v>
      </c>
      <c r="F33" s="3" t="s">
        <v>23</v>
      </c>
      <c r="G33" s="4">
        <v>357304</v>
      </c>
      <c r="H33" s="5" t="s">
        <v>134</v>
      </c>
      <c r="I33" s="5" t="s">
        <v>135</v>
      </c>
      <c r="J33" s="36">
        <v>29646</v>
      </c>
      <c r="K33" s="6" t="s">
        <v>136</v>
      </c>
      <c r="L33" s="7" t="s">
        <v>27</v>
      </c>
      <c r="M33" s="8" t="s">
        <v>28</v>
      </c>
      <c r="N33" s="9">
        <v>52</v>
      </c>
      <c r="O33" s="10">
        <v>580</v>
      </c>
      <c r="P33" s="10">
        <v>850</v>
      </c>
      <c r="Q33" s="11">
        <f t="shared" si="3"/>
        <v>13.647058823529411</v>
      </c>
      <c r="R33" s="10">
        <v>631</v>
      </c>
      <c r="S33" s="10">
        <v>1100</v>
      </c>
      <c r="T33" s="11">
        <f t="shared" si="4"/>
        <v>11.472727272727273</v>
      </c>
      <c r="U33" s="10">
        <v>252</v>
      </c>
      <c r="V33" s="10">
        <v>550</v>
      </c>
      <c r="W33" s="11">
        <f>U33*20/V33</f>
        <v>9.163636363636364</v>
      </c>
      <c r="X33" s="10" t="s">
        <v>29</v>
      </c>
      <c r="Y33" s="10" t="s">
        <v>29</v>
      </c>
      <c r="Z33" s="11">
        <v>0</v>
      </c>
      <c r="AA33" s="10">
        <v>3.33</v>
      </c>
      <c r="AB33" s="10">
        <v>4</v>
      </c>
      <c r="AC33" s="12"/>
      <c r="AD33" s="10">
        <v>634</v>
      </c>
      <c r="AE33" s="10">
        <v>1100</v>
      </c>
      <c r="AF33" s="11">
        <f>AD33*5/AE33</f>
        <v>2.8818181818181818</v>
      </c>
      <c r="AG33" s="10" t="s">
        <v>29</v>
      </c>
      <c r="AH33" s="10" t="s">
        <v>29</v>
      </c>
      <c r="AI33" s="13">
        <v>0</v>
      </c>
      <c r="AJ33" s="10">
        <v>3.3</v>
      </c>
      <c r="AK33" s="10">
        <v>4</v>
      </c>
      <c r="AL33" s="13"/>
      <c r="AM33" s="10" t="s">
        <v>29</v>
      </c>
      <c r="AN33" s="10" t="s">
        <v>29</v>
      </c>
      <c r="AO33" s="13">
        <v>0</v>
      </c>
      <c r="AP33" s="41">
        <f t="shared" si="2"/>
        <v>89.165240641711222</v>
      </c>
      <c r="AQ33" s="14" t="s">
        <v>137</v>
      </c>
      <c r="AR33" s="15" t="s">
        <v>138</v>
      </c>
    </row>
    <row r="34" spans="1:44" ht="47.25" x14ac:dyDescent="0.25">
      <c r="A34" s="40">
        <v>31</v>
      </c>
      <c r="B34" s="40">
        <v>31</v>
      </c>
      <c r="C34" s="40">
        <v>31</v>
      </c>
      <c r="D34" s="40">
        <v>31</v>
      </c>
      <c r="E34" s="40">
        <v>25</v>
      </c>
      <c r="F34" s="3" t="s">
        <v>23</v>
      </c>
      <c r="G34" s="4">
        <v>357024</v>
      </c>
      <c r="H34" s="5" t="s">
        <v>144</v>
      </c>
      <c r="I34" s="5" t="s">
        <v>145</v>
      </c>
      <c r="J34" s="36">
        <v>32248</v>
      </c>
      <c r="K34" s="6" t="s">
        <v>146</v>
      </c>
      <c r="L34" s="7" t="s">
        <v>27</v>
      </c>
      <c r="M34" s="8" t="s">
        <v>28</v>
      </c>
      <c r="N34" s="9">
        <v>49</v>
      </c>
      <c r="O34" s="10">
        <v>625</v>
      </c>
      <c r="P34" s="10">
        <v>850</v>
      </c>
      <c r="Q34" s="11">
        <f t="shared" si="3"/>
        <v>14.705882352941176</v>
      </c>
      <c r="R34" s="10">
        <v>665</v>
      </c>
      <c r="S34" s="10">
        <v>1100</v>
      </c>
      <c r="T34" s="11">
        <f t="shared" si="4"/>
        <v>12.090909090909092</v>
      </c>
      <c r="U34" s="10">
        <v>274</v>
      </c>
      <c r="V34" s="10">
        <v>550</v>
      </c>
      <c r="W34" s="11">
        <f>U34*20/V34</f>
        <v>9.963636363636363</v>
      </c>
      <c r="X34" s="10">
        <v>3.05</v>
      </c>
      <c r="Y34" s="10">
        <v>4</v>
      </c>
      <c r="Z34" s="11"/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1">
        <f t="shared" si="2"/>
        <v>85.760427807486636</v>
      </c>
      <c r="AQ34" s="14" t="s">
        <v>147</v>
      </c>
      <c r="AR34" s="15" t="s">
        <v>148</v>
      </c>
    </row>
    <row r="35" spans="1:44" ht="47.25" x14ac:dyDescent="0.25">
      <c r="A35" s="40">
        <v>32</v>
      </c>
      <c r="B35" s="40">
        <v>32</v>
      </c>
      <c r="C35" s="40">
        <v>32</v>
      </c>
      <c r="D35" s="40">
        <v>32</v>
      </c>
      <c r="E35" s="40">
        <v>26</v>
      </c>
      <c r="F35" s="3" t="s">
        <v>23</v>
      </c>
      <c r="G35" s="4">
        <v>365224</v>
      </c>
      <c r="H35" s="5" t="s">
        <v>149</v>
      </c>
      <c r="I35" s="5" t="s">
        <v>150</v>
      </c>
      <c r="J35" s="36">
        <v>33647</v>
      </c>
      <c r="K35" s="6" t="s">
        <v>151</v>
      </c>
      <c r="L35" s="7" t="s">
        <v>27</v>
      </c>
      <c r="M35" s="8" t="s">
        <v>28</v>
      </c>
      <c r="N35" s="9">
        <v>40</v>
      </c>
      <c r="O35" s="10">
        <v>589</v>
      </c>
      <c r="P35" s="10">
        <v>900</v>
      </c>
      <c r="Q35" s="11">
        <f t="shared" si="3"/>
        <v>13.088888888888889</v>
      </c>
      <c r="R35" s="10">
        <v>622</v>
      </c>
      <c r="S35" s="10">
        <v>1100</v>
      </c>
      <c r="T35" s="11">
        <f t="shared" si="4"/>
        <v>11.309090909090909</v>
      </c>
      <c r="U35" s="10">
        <v>236</v>
      </c>
      <c r="V35" s="10">
        <v>550</v>
      </c>
      <c r="W35" s="11">
        <f>U35*20/V35</f>
        <v>8.581818181818182</v>
      </c>
      <c r="X35" s="10" t="s">
        <v>29</v>
      </c>
      <c r="Y35" s="10" t="s">
        <v>29</v>
      </c>
      <c r="Z35" s="11">
        <v>0</v>
      </c>
      <c r="AA35" s="10">
        <v>601</v>
      </c>
      <c r="AB35" s="10">
        <v>1100</v>
      </c>
      <c r="AC35" s="12">
        <f>AA35*20/AB35</f>
        <v>10.927272727272728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1">
        <f t="shared" si="2"/>
        <v>83.907070707070702</v>
      </c>
      <c r="AQ35" s="14" t="s">
        <v>152</v>
      </c>
      <c r="AR35" s="15" t="s">
        <v>153</v>
      </c>
    </row>
    <row r="36" spans="1:44" ht="94.5" x14ac:dyDescent="0.25">
      <c r="A36" s="40">
        <v>33</v>
      </c>
      <c r="B36" s="40">
        <v>33</v>
      </c>
      <c r="C36" s="40">
        <v>33</v>
      </c>
      <c r="D36" s="40">
        <v>33</v>
      </c>
      <c r="E36" s="40">
        <v>28</v>
      </c>
      <c r="F36" s="3" t="s">
        <v>23</v>
      </c>
      <c r="G36" s="4">
        <v>365055</v>
      </c>
      <c r="H36" s="5" t="s">
        <v>159</v>
      </c>
      <c r="I36" s="5" t="s">
        <v>160</v>
      </c>
      <c r="J36" s="36">
        <v>30061</v>
      </c>
      <c r="K36" s="6" t="s">
        <v>161</v>
      </c>
      <c r="L36" s="7" t="s">
        <v>27</v>
      </c>
      <c r="M36" s="8" t="s">
        <v>28</v>
      </c>
      <c r="N36" s="9">
        <v>40</v>
      </c>
      <c r="O36" s="10">
        <v>403</v>
      </c>
      <c r="P36" s="10">
        <v>850</v>
      </c>
      <c r="Q36" s="11">
        <f t="shared" si="3"/>
        <v>9.4823529411764707</v>
      </c>
      <c r="R36" s="10">
        <v>562</v>
      </c>
      <c r="S36" s="10">
        <v>1100</v>
      </c>
      <c r="T36" s="11">
        <f t="shared" si="4"/>
        <v>10.218181818181819</v>
      </c>
      <c r="U36" s="10">
        <v>279</v>
      </c>
      <c r="V36" s="10">
        <v>550</v>
      </c>
      <c r="W36" s="11">
        <f>U36*20/V36</f>
        <v>10.145454545454545</v>
      </c>
      <c r="X36" s="10" t="s">
        <v>29</v>
      </c>
      <c r="Y36" s="10" t="s">
        <v>29</v>
      </c>
      <c r="Z36" s="11">
        <v>0</v>
      </c>
      <c r="AA36" s="10">
        <v>810</v>
      </c>
      <c r="AB36" s="10">
        <v>1200</v>
      </c>
      <c r="AC36" s="12">
        <f>AA36*20/AB36</f>
        <v>13.5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1">
        <f t="shared" ref="AP36:AP56" si="5">N36+Q36+T36+W36+Z36+AC36+AF36+AI36+AL36+AO36</f>
        <v>83.345989304812832</v>
      </c>
      <c r="AQ36" s="14" t="s">
        <v>162</v>
      </c>
      <c r="AR36" s="15" t="s">
        <v>163</v>
      </c>
    </row>
    <row r="37" spans="1:44" ht="47.25" x14ac:dyDescent="0.25">
      <c r="A37" s="40">
        <v>34</v>
      </c>
      <c r="B37" s="40">
        <v>34</v>
      </c>
      <c r="C37" s="40">
        <v>34</v>
      </c>
      <c r="D37" s="40">
        <v>34</v>
      </c>
      <c r="E37" s="40">
        <v>29</v>
      </c>
      <c r="F37" s="3" t="s">
        <v>23</v>
      </c>
      <c r="G37" s="4">
        <v>382296</v>
      </c>
      <c r="H37" s="5" t="s">
        <v>164</v>
      </c>
      <c r="I37" s="5" t="s">
        <v>165</v>
      </c>
      <c r="J37" s="36">
        <v>34048</v>
      </c>
      <c r="K37" s="6" t="s">
        <v>166</v>
      </c>
      <c r="L37" s="7" t="s">
        <v>27</v>
      </c>
      <c r="M37" s="8" t="s">
        <v>28</v>
      </c>
      <c r="N37" s="9">
        <v>55</v>
      </c>
      <c r="O37" s="10">
        <v>608</v>
      </c>
      <c r="P37" s="10">
        <v>900</v>
      </c>
      <c r="Q37" s="11">
        <f t="shared" si="3"/>
        <v>13.511111111111111</v>
      </c>
      <c r="R37" s="10">
        <v>796</v>
      </c>
      <c r="S37" s="10">
        <v>1100</v>
      </c>
      <c r="T37" s="11">
        <f t="shared" si="4"/>
        <v>14.472727272727273</v>
      </c>
      <c r="U37" s="10" t="s">
        <v>29</v>
      </c>
      <c r="V37" s="10" t="s">
        <v>29</v>
      </c>
      <c r="W37" s="11">
        <v>0</v>
      </c>
      <c r="X37" s="10">
        <v>2.9</v>
      </c>
      <c r="Y37" s="10">
        <v>4</v>
      </c>
      <c r="Z37" s="11"/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41">
        <f t="shared" si="5"/>
        <v>82.983838383838375</v>
      </c>
      <c r="AQ37" s="14" t="s">
        <v>167</v>
      </c>
      <c r="AR37" s="15" t="s">
        <v>168</v>
      </c>
    </row>
    <row r="38" spans="1:44" ht="47.25" x14ac:dyDescent="0.25">
      <c r="A38" s="40">
        <v>35</v>
      </c>
      <c r="B38" s="40">
        <v>35</v>
      </c>
      <c r="C38" s="40">
        <v>35</v>
      </c>
      <c r="D38" s="40">
        <v>35</v>
      </c>
      <c r="E38" s="40">
        <v>30</v>
      </c>
      <c r="F38" s="3" t="s">
        <v>23</v>
      </c>
      <c r="G38" s="4">
        <v>366030</v>
      </c>
      <c r="H38" s="5" t="s">
        <v>169</v>
      </c>
      <c r="I38" s="5" t="s">
        <v>170</v>
      </c>
      <c r="J38" s="36">
        <v>33881</v>
      </c>
      <c r="K38" s="6" t="s">
        <v>171</v>
      </c>
      <c r="L38" s="7" t="s">
        <v>27</v>
      </c>
      <c r="M38" s="8" t="s">
        <v>28</v>
      </c>
      <c r="N38" s="9">
        <v>45</v>
      </c>
      <c r="O38" s="10">
        <v>634</v>
      </c>
      <c r="P38" s="10">
        <v>1050</v>
      </c>
      <c r="Q38" s="11">
        <f t="shared" si="3"/>
        <v>12.076190476190476</v>
      </c>
      <c r="R38" s="10">
        <v>677</v>
      </c>
      <c r="S38" s="10">
        <v>1100</v>
      </c>
      <c r="T38" s="11">
        <f t="shared" si="4"/>
        <v>12.309090909090909</v>
      </c>
      <c r="U38" s="10">
        <v>1375.25</v>
      </c>
      <c r="V38" s="10">
        <v>2100</v>
      </c>
      <c r="W38" s="11">
        <f>U38*20/V38</f>
        <v>13.097619047619048</v>
      </c>
      <c r="X38" s="10" t="s">
        <v>29</v>
      </c>
      <c r="Y38" s="10" t="s">
        <v>29</v>
      </c>
      <c r="Z38" s="11">
        <v>0</v>
      </c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41">
        <f t="shared" si="5"/>
        <v>82.482900432900436</v>
      </c>
      <c r="AQ38" s="14" t="s">
        <v>172</v>
      </c>
      <c r="AR38" s="15" t="s">
        <v>173</v>
      </c>
    </row>
    <row r="39" spans="1:44" ht="47.25" x14ac:dyDescent="0.25">
      <c r="A39" s="40">
        <v>36</v>
      </c>
      <c r="B39" s="40">
        <v>36</v>
      </c>
      <c r="C39" s="40">
        <v>36</v>
      </c>
      <c r="D39" s="40">
        <v>36</v>
      </c>
      <c r="E39" s="40">
        <v>31</v>
      </c>
      <c r="F39" s="3" t="s">
        <v>23</v>
      </c>
      <c r="G39" s="4">
        <v>357432</v>
      </c>
      <c r="H39" s="5" t="s">
        <v>174</v>
      </c>
      <c r="I39" s="5" t="s">
        <v>175</v>
      </c>
      <c r="J39" s="36">
        <v>33773</v>
      </c>
      <c r="K39" s="6" t="s">
        <v>176</v>
      </c>
      <c r="L39" s="7" t="s">
        <v>27</v>
      </c>
      <c r="M39" s="8" t="s">
        <v>28</v>
      </c>
      <c r="N39" s="9">
        <v>47</v>
      </c>
      <c r="O39" s="10">
        <v>885</v>
      </c>
      <c r="P39" s="10">
        <v>1050</v>
      </c>
      <c r="Q39" s="11">
        <f t="shared" si="3"/>
        <v>16.857142857142858</v>
      </c>
      <c r="R39" s="10">
        <v>818</v>
      </c>
      <c r="S39" s="10">
        <v>1100</v>
      </c>
      <c r="T39" s="11">
        <f t="shared" si="4"/>
        <v>14.872727272727273</v>
      </c>
      <c r="U39" s="10" t="s">
        <v>29</v>
      </c>
      <c r="V39" s="10" t="s">
        <v>29</v>
      </c>
      <c r="W39" s="11">
        <v>0</v>
      </c>
      <c r="X39" s="10">
        <v>3.36</v>
      </c>
      <c r="Y39" s="10">
        <v>4</v>
      </c>
      <c r="Z39" s="11"/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>
        <v>719</v>
      </c>
      <c r="AK39" s="10">
        <v>1000</v>
      </c>
      <c r="AL39" s="13">
        <f>AJ39*5/AK39</f>
        <v>3.5950000000000002</v>
      </c>
      <c r="AM39" s="10" t="s">
        <v>29</v>
      </c>
      <c r="AN39" s="10" t="s">
        <v>29</v>
      </c>
      <c r="AO39" s="13">
        <v>0</v>
      </c>
      <c r="AP39" s="41">
        <f t="shared" si="5"/>
        <v>82.324870129870135</v>
      </c>
      <c r="AQ39" s="14" t="s">
        <v>177</v>
      </c>
      <c r="AR39" s="15" t="s">
        <v>178</v>
      </c>
    </row>
    <row r="40" spans="1:44" ht="63" x14ac:dyDescent="0.25">
      <c r="A40" s="40">
        <v>37</v>
      </c>
      <c r="B40" s="40">
        <v>37</v>
      </c>
      <c r="C40" s="40">
        <v>37</v>
      </c>
      <c r="D40" s="40">
        <v>37</v>
      </c>
      <c r="E40" s="40">
        <v>33</v>
      </c>
      <c r="F40" s="3" t="s">
        <v>23</v>
      </c>
      <c r="G40" s="4">
        <v>380054</v>
      </c>
      <c r="H40" s="5" t="s">
        <v>184</v>
      </c>
      <c r="I40" s="5" t="s">
        <v>185</v>
      </c>
      <c r="J40" s="36">
        <v>35089</v>
      </c>
      <c r="K40" s="6" t="s">
        <v>186</v>
      </c>
      <c r="L40" s="7" t="s">
        <v>27</v>
      </c>
      <c r="M40" s="8" t="s">
        <v>28</v>
      </c>
      <c r="N40" s="9">
        <v>49</v>
      </c>
      <c r="O40" s="10">
        <v>829</v>
      </c>
      <c r="P40" s="10">
        <v>1050</v>
      </c>
      <c r="Q40" s="11">
        <f t="shared" si="3"/>
        <v>15.790476190476191</v>
      </c>
      <c r="R40" s="10">
        <v>861</v>
      </c>
      <c r="S40" s="10">
        <v>1100</v>
      </c>
      <c r="T40" s="11">
        <f t="shared" si="4"/>
        <v>15.654545454545454</v>
      </c>
      <c r="U40" s="10" t="s">
        <v>29</v>
      </c>
      <c r="V40" s="10" t="s">
        <v>29</v>
      </c>
      <c r="W40" s="11">
        <v>0</v>
      </c>
      <c r="X40" s="10">
        <v>3.94</v>
      </c>
      <c r="Y40" s="10">
        <v>4</v>
      </c>
      <c r="Z40" s="11"/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1">
        <f t="shared" si="5"/>
        <v>80.445021645021654</v>
      </c>
      <c r="AQ40" s="14" t="s">
        <v>187</v>
      </c>
      <c r="AR40" s="15" t="s">
        <v>188</v>
      </c>
    </row>
    <row r="41" spans="1:44" ht="47.25" x14ac:dyDescent="0.25">
      <c r="A41" s="40">
        <v>38</v>
      </c>
      <c r="B41" s="40">
        <v>38</v>
      </c>
      <c r="C41" s="40">
        <v>38</v>
      </c>
      <c r="D41" s="40">
        <v>38</v>
      </c>
      <c r="E41" s="40">
        <v>34</v>
      </c>
      <c r="F41" s="3" t="s">
        <v>23</v>
      </c>
      <c r="G41" s="4">
        <v>382386</v>
      </c>
      <c r="H41" s="5" t="s">
        <v>189</v>
      </c>
      <c r="I41" s="5" t="s">
        <v>190</v>
      </c>
      <c r="J41" s="36">
        <v>34252</v>
      </c>
      <c r="K41" s="6" t="s">
        <v>191</v>
      </c>
      <c r="L41" s="7" t="s">
        <v>27</v>
      </c>
      <c r="M41" s="8" t="s">
        <v>28</v>
      </c>
      <c r="N41" s="9">
        <v>50</v>
      </c>
      <c r="O41" s="10">
        <v>767</v>
      </c>
      <c r="P41" s="10">
        <v>1050</v>
      </c>
      <c r="Q41" s="11">
        <f t="shared" si="3"/>
        <v>14.609523809523809</v>
      </c>
      <c r="R41" s="10">
        <v>778</v>
      </c>
      <c r="S41" s="10">
        <v>1100</v>
      </c>
      <c r="T41" s="11">
        <f t="shared" si="4"/>
        <v>14.145454545454545</v>
      </c>
      <c r="U41" s="10" t="s">
        <v>29</v>
      </c>
      <c r="V41" s="10" t="s">
        <v>29</v>
      </c>
      <c r="W41" s="11">
        <v>0</v>
      </c>
      <c r="X41" s="10">
        <v>3.6</v>
      </c>
      <c r="Y41" s="10">
        <v>4</v>
      </c>
      <c r="Z41" s="11"/>
      <c r="AA41" s="10" t="s">
        <v>29</v>
      </c>
      <c r="AB41" s="10" t="s">
        <v>29</v>
      </c>
      <c r="AC41" s="12">
        <v>0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>
        <v>3</v>
      </c>
      <c r="AK41" s="10">
        <v>4</v>
      </c>
      <c r="AL41" s="13"/>
      <c r="AM41" s="10" t="s">
        <v>29</v>
      </c>
      <c r="AN41" s="10" t="s">
        <v>29</v>
      </c>
      <c r="AO41" s="13">
        <v>0</v>
      </c>
      <c r="AP41" s="41">
        <f t="shared" si="5"/>
        <v>78.754978354978348</v>
      </c>
      <c r="AQ41" s="14" t="s">
        <v>192</v>
      </c>
      <c r="AR41" s="15" t="s">
        <v>193</v>
      </c>
    </row>
    <row r="42" spans="1:44" ht="63" x14ac:dyDescent="0.25">
      <c r="A42" s="40">
        <v>39</v>
      </c>
      <c r="B42" s="40">
        <v>39</v>
      </c>
      <c r="C42" s="40">
        <v>39</v>
      </c>
      <c r="D42" s="40">
        <v>39</v>
      </c>
      <c r="E42" s="40">
        <v>35</v>
      </c>
      <c r="F42" s="3" t="s">
        <v>23</v>
      </c>
      <c r="G42" s="4">
        <v>382675</v>
      </c>
      <c r="H42" s="5" t="s">
        <v>194</v>
      </c>
      <c r="I42" s="5" t="s">
        <v>195</v>
      </c>
      <c r="J42" s="36">
        <v>34394</v>
      </c>
      <c r="K42" s="6" t="s">
        <v>196</v>
      </c>
      <c r="L42" s="7" t="s">
        <v>27</v>
      </c>
      <c r="M42" s="8" t="s">
        <v>28</v>
      </c>
      <c r="N42" s="9">
        <v>49</v>
      </c>
      <c r="O42" s="10">
        <v>861</v>
      </c>
      <c r="P42" s="10">
        <v>1050</v>
      </c>
      <c r="Q42" s="11">
        <f t="shared" si="3"/>
        <v>16.399999999999999</v>
      </c>
      <c r="R42" s="10">
        <v>679</v>
      </c>
      <c r="S42" s="10">
        <v>1100</v>
      </c>
      <c r="T42" s="11">
        <f t="shared" si="4"/>
        <v>12.345454545454546</v>
      </c>
      <c r="U42" s="10" t="s">
        <v>29</v>
      </c>
      <c r="V42" s="10" t="s">
        <v>29</v>
      </c>
      <c r="W42" s="11">
        <v>0</v>
      </c>
      <c r="X42" s="10" t="s">
        <v>29</v>
      </c>
      <c r="Y42" s="10" t="s">
        <v>29</v>
      </c>
      <c r="Z42" s="11">
        <v>0</v>
      </c>
      <c r="AA42" s="10" t="s">
        <v>29</v>
      </c>
      <c r="AB42" s="10" t="s">
        <v>29</v>
      </c>
      <c r="AC42" s="12">
        <v>0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1">
        <f t="shared" si="5"/>
        <v>77.74545454545455</v>
      </c>
      <c r="AQ42" s="14" t="s">
        <v>197</v>
      </c>
      <c r="AR42" s="15" t="s">
        <v>198</v>
      </c>
    </row>
    <row r="43" spans="1:44" ht="78.75" x14ac:dyDescent="0.25">
      <c r="A43" s="40">
        <v>40</v>
      </c>
      <c r="B43" s="40">
        <v>40</v>
      </c>
      <c r="C43" s="40">
        <v>40</v>
      </c>
      <c r="D43" s="40">
        <v>40</v>
      </c>
      <c r="E43" s="40">
        <v>36</v>
      </c>
      <c r="F43" s="3" t="s">
        <v>23</v>
      </c>
      <c r="G43" s="4">
        <v>382344</v>
      </c>
      <c r="H43" s="5" t="s">
        <v>199</v>
      </c>
      <c r="I43" s="5" t="s">
        <v>200</v>
      </c>
      <c r="J43" s="36">
        <v>34343</v>
      </c>
      <c r="K43" s="6" t="s">
        <v>201</v>
      </c>
      <c r="L43" s="7" t="s">
        <v>27</v>
      </c>
      <c r="M43" s="8" t="s">
        <v>28</v>
      </c>
      <c r="N43" s="9">
        <v>44</v>
      </c>
      <c r="O43" s="10">
        <v>563</v>
      </c>
      <c r="P43" s="10">
        <v>1050</v>
      </c>
      <c r="Q43" s="11">
        <f t="shared" si="3"/>
        <v>10.723809523809523</v>
      </c>
      <c r="R43" s="10">
        <v>2133</v>
      </c>
      <c r="S43" s="10">
        <v>3350</v>
      </c>
      <c r="T43" s="11">
        <f t="shared" si="4"/>
        <v>12.734328358208955</v>
      </c>
      <c r="U43" s="10">
        <v>257</v>
      </c>
      <c r="V43" s="10">
        <v>550</v>
      </c>
      <c r="W43" s="11">
        <f>U43*20/V43</f>
        <v>9.3454545454545457</v>
      </c>
      <c r="X43" s="10" t="s">
        <v>29</v>
      </c>
      <c r="Y43" s="10" t="s">
        <v>29</v>
      </c>
      <c r="Z43" s="11">
        <v>0</v>
      </c>
      <c r="AA43" s="10" t="s">
        <v>29</v>
      </c>
      <c r="AB43" s="10" t="s">
        <v>29</v>
      </c>
      <c r="AC43" s="12">
        <v>0</v>
      </c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1">
        <f t="shared" si="5"/>
        <v>76.803592427473021</v>
      </c>
      <c r="AQ43" s="14" t="s">
        <v>202</v>
      </c>
      <c r="AR43" s="15" t="s">
        <v>203</v>
      </c>
    </row>
    <row r="44" spans="1:44" ht="47.25" x14ac:dyDescent="0.25">
      <c r="A44" s="40">
        <v>41</v>
      </c>
      <c r="B44" s="40">
        <v>41</v>
      </c>
      <c r="C44" s="40">
        <v>41</v>
      </c>
      <c r="D44" s="40">
        <v>41</v>
      </c>
      <c r="E44" s="40">
        <v>37</v>
      </c>
      <c r="F44" s="3" t="s">
        <v>23</v>
      </c>
      <c r="G44" s="4">
        <v>366170</v>
      </c>
      <c r="H44" s="5" t="s">
        <v>204</v>
      </c>
      <c r="I44" s="5" t="s">
        <v>205</v>
      </c>
      <c r="J44" s="36">
        <v>32153</v>
      </c>
      <c r="K44" s="6" t="s">
        <v>206</v>
      </c>
      <c r="L44" s="7" t="s">
        <v>27</v>
      </c>
      <c r="M44" s="8" t="s">
        <v>28</v>
      </c>
      <c r="N44" s="9">
        <v>40</v>
      </c>
      <c r="O44" s="10">
        <v>464</v>
      </c>
      <c r="P44" s="10">
        <v>850</v>
      </c>
      <c r="Q44" s="11">
        <f t="shared" si="3"/>
        <v>10.91764705882353</v>
      </c>
      <c r="R44" s="10">
        <v>521</v>
      </c>
      <c r="S44" s="10">
        <v>1100</v>
      </c>
      <c r="T44" s="11">
        <f t="shared" si="4"/>
        <v>9.4727272727272727</v>
      </c>
      <c r="U44" s="10">
        <v>275</v>
      </c>
      <c r="V44" s="10">
        <v>550</v>
      </c>
      <c r="W44" s="11">
        <f>U44*20/V44</f>
        <v>10</v>
      </c>
      <c r="X44" s="10" t="s">
        <v>29</v>
      </c>
      <c r="Y44" s="10" t="s">
        <v>29</v>
      </c>
      <c r="Z44" s="11">
        <v>0</v>
      </c>
      <c r="AA44" s="10">
        <v>3.04</v>
      </c>
      <c r="AB44" s="10">
        <v>4</v>
      </c>
      <c r="AC44" s="12"/>
      <c r="AD44" s="10">
        <v>592</v>
      </c>
      <c r="AE44" s="10">
        <v>1100</v>
      </c>
      <c r="AF44" s="11">
        <f>AD44*5/AE44</f>
        <v>2.6909090909090909</v>
      </c>
      <c r="AG44" s="10">
        <v>822</v>
      </c>
      <c r="AH44" s="10">
        <v>1200</v>
      </c>
      <c r="AI44" s="13">
        <f>AG44*5/AH44</f>
        <v>3.4249999999999998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1">
        <f t="shared" si="5"/>
        <v>76.506283422459887</v>
      </c>
      <c r="AQ44" s="14" t="s">
        <v>207</v>
      </c>
      <c r="AR44" s="15" t="s">
        <v>208</v>
      </c>
    </row>
    <row r="45" spans="1:44" ht="78.75" x14ac:dyDescent="0.25">
      <c r="A45" s="40">
        <v>42</v>
      </c>
      <c r="B45" s="40">
        <v>42</v>
      </c>
      <c r="C45" s="40">
        <v>42</v>
      </c>
      <c r="D45" s="40">
        <v>42</v>
      </c>
      <c r="E45" s="40">
        <v>38</v>
      </c>
      <c r="F45" s="3" t="s">
        <v>23</v>
      </c>
      <c r="G45" s="4">
        <v>365285</v>
      </c>
      <c r="H45" s="5" t="s">
        <v>209</v>
      </c>
      <c r="I45" s="5" t="s">
        <v>210</v>
      </c>
      <c r="J45" s="36">
        <v>33458</v>
      </c>
      <c r="K45" s="6" t="s">
        <v>211</v>
      </c>
      <c r="L45" s="7" t="s">
        <v>27</v>
      </c>
      <c r="M45" s="8" t="s">
        <v>28</v>
      </c>
      <c r="N45" s="9">
        <v>44</v>
      </c>
      <c r="O45" s="10">
        <v>490</v>
      </c>
      <c r="P45" s="10">
        <v>900</v>
      </c>
      <c r="Q45" s="11">
        <f t="shared" si="3"/>
        <v>10.888888888888889</v>
      </c>
      <c r="R45" s="10">
        <v>494</v>
      </c>
      <c r="S45" s="10">
        <v>1100</v>
      </c>
      <c r="T45" s="11">
        <f t="shared" si="4"/>
        <v>8.9818181818181824</v>
      </c>
      <c r="U45" s="10">
        <v>254</v>
      </c>
      <c r="V45" s="10">
        <v>550</v>
      </c>
      <c r="W45" s="11">
        <f>U45*20/V45</f>
        <v>9.2363636363636363</v>
      </c>
      <c r="X45" s="10" t="s">
        <v>29</v>
      </c>
      <c r="Y45" s="10" t="s">
        <v>29</v>
      </c>
      <c r="Z45" s="11">
        <v>0</v>
      </c>
      <c r="AA45" s="10" t="s">
        <v>29</v>
      </c>
      <c r="AB45" s="10" t="s">
        <v>29</v>
      </c>
      <c r="AC45" s="12">
        <v>0</v>
      </c>
      <c r="AD45" s="10">
        <v>592</v>
      </c>
      <c r="AE45" s="10">
        <v>900</v>
      </c>
      <c r="AF45" s="11">
        <f>AD45*5/AE45</f>
        <v>3.2888888888888888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1">
        <f t="shared" si="5"/>
        <v>76.395959595959596</v>
      </c>
      <c r="AQ45" s="14" t="s">
        <v>212</v>
      </c>
      <c r="AR45" s="15" t="s">
        <v>213</v>
      </c>
    </row>
    <row r="46" spans="1:44" ht="47.25" x14ac:dyDescent="0.25">
      <c r="A46" s="40">
        <v>43</v>
      </c>
      <c r="B46" s="40">
        <v>43</v>
      </c>
      <c r="C46" s="40">
        <v>43</v>
      </c>
      <c r="D46" s="40">
        <v>43</v>
      </c>
      <c r="E46" s="40">
        <v>40</v>
      </c>
      <c r="F46" s="3" t="s">
        <v>23</v>
      </c>
      <c r="G46" s="4">
        <v>367506</v>
      </c>
      <c r="H46" s="5" t="s">
        <v>218</v>
      </c>
      <c r="I46" s="5" t="s">
        <v>219</v>
      </c>
      <c r="J46" s="36">
        <v>34425</v>
      </c>
      <c r="K46" s="6" t="s">
        <v>220</v>
      </c>
      <c r="L46" s="7" t="s">
        <v>27</v>
      </c>
      <c r="M46" s="8" t="s">
        <v>28</v>
      </c>
      <c r="N46" s="9">
        <v>47</v>
      </c>
      <c r="O46" s="10">
        <v>782</v>
      </c>
      <c r="P46" s="10">
        <v>1050</v>
      </c>
      <c r="Q46" s="11">
        <f t="shared" si="3"/>
        <v>14.895238095238096</v>
      </c>
      <c r="R46" s="10">
        <v>735</v>
      </c>
      <c r="S46" s="10">
        <v>1100</v>
      </c>
      <c r="T46" s="11">
        <f t="shared" si="4"/>
        <v>13.363636363636363</v>
      </c>
      <c r="U46" s="10" t="s">
        <v>29</v>
      </c>
      <c r="V46" s="10" t="s">
        <v>29</v>
      </c>
      <c r="W46" s="11">
        <v>0</v>
      </c>
      <c r="X46" s="10">
        <v>2.68</v>
      </c>
      <c r="Y46" s="10">
        <v>4</v>
      </c>
      <c r="Z46" s="11"/>
      <c r="AA46" s="10" t="s">
        <v>29</v>
      </c>
      <c r="AB46" s="10" t="s">
        <v>29</v>
      </c>
      <c r="AC46" s="12">
        <v>0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1">
        <f t="shared" si="5"/>
        <v>75.258874458874459</v>
      </c>
      <c r="AQ46" s="14" t="s">
        <v>221</v>
      </c>
      <c r="AR46" s="15" t="s">
        <v>222</v>
      </c>
    </row>
    <row r="47" spans="1:44" ht="47.25" x14ac:dyDescent="0.25">
      <c r="A47" s="40">
        <v>44</v>
      </c>
      <c r="B47" s="40">
        <v>44</v>
      </c>
      <c r="C47" s="40">
        <v>44</v>
      </c>
      <c r="D47" s="40">
        <v>44</v>
      </c>
      <c r="E47" s="40">
        <v>41</v>
      </c>
      <c r="F47" s="3" t="s">
        <v>23</v>
      </c>
      <c r="G47" s="4">
        <v>380017</v>
      </c>
      <c r="H47" s="5" t="s">
        <v>223</v>
      </c>
      <c r="I47" s="5" t="s">
        <v>224</v>
      </c>
      <c r="J47" s="36">
        <v>36215</v>
      </c>
      <c r="K47" s="6" t="s">
        <v>225</v>
      </c>
      <c r="L47" s="7" t="s">
        <v>27</v>
      </c>
      <c r="M47" s="8" t="s">
        <v>28</v>
      </c>
      <c r="N47" s="9">
        <v>42</v>
      </c>
      <c r="O47" s="10">
        <v>966</v>
      </c>
      <c r="P47" s="10">
        <v>1100</v>
      </c>
      <c r="Q47" s="11">
        <f t="shared" si="3"/>
        <v>17.563636363636363</v>
      </c>
      <c r="R47" s="10">
        <v>784</v>
      </c>
      <c r="S47" s="10">
        <v>1100</v>
      </c>
      <c r="T47" s="11">
        <f t="shared" si="4"/>
        <v>14.254545454545454</v>
      </c>
      <c r="U47" s="10" t="s">
        <v>29</v>
      </c>
      <c r="V47" s="10" t="s">
        <v>29</v>
      </c>
      <c r="W47" s="11">
        <v>0</v>
      </c>
      <c r="X47" s="10">
        <v>3.2</v>
      </c>
      <c r="Y47" s="10">
        <v>4</v>
      </c>
      <c r="Z47" s="11"/>
      <c r="AA47" s="10" t="s">
        <v>29</v>
      </c>
      <c r="AB47" s="10" t="s">
        <v>29</v>
      </c>
      <c r="AC47" s="12">
        <v>0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41">
        <f t="shared" si="5"/>
        <v>73.818181818181813</v>
      </c>
      <c r="AQ47" s="14" t="s">
        <v>226</v>
      </c>
      <c r="AR47" s="15" t="s">
        <v>227</v>
      </c>
    </row>
    <row r="48" spans="1:44" ht="63" x14ac:dyDescent="0.25">
      <c r="A48" s="40">
        <v>45</v>
      </c>
      <c r="B48" s="40">
        <v>45</v>
      </c>
      <c r="C48" s="40">
        <v>45</v>
      </c>
      <c r="D48" s="40">
        <v>45</v>
      </c>
      <c r="E48" s="40">
        <v>43</v>
      </c>
      <c r="F48" s="3" t="s">
        <v>23</v>
      </c>
      <c r="G48" s="4">
        <v>380008</v>
      </c>
      <c r="H48" s="5" t="s">
        <v>233</v>
      </c>
      <c r="I48" s="5" t="s">
        <v>234</v>
      </c>
      <c r="J48" s="36">
        <v>33693</v>
      </c>
      <c r="K48" s="6" t="s">
        <v>235</v>
      </c>
      <c r="L48" s="7" t="s">
        <v>27</v>
      </c>
      <c r="M48" s="8" t="s">
        <v>28</v>
      </c>
      <c r="N48" s="9">
        <v>41</v>
      </c>
      <c r="O48" s="10">
        <v>702</v>
      </c>
      <c r="P48" s="10">
        <v>900</v>
      </c>
      <c r="Q48" s="11">
        <f t="shared" si="3"/>
        <v>15.6</v>
      </c>
      <c r="R48" s="10">
        <v>819</v>
      </c>
      <c r="S48" s="10">
        <v>1100</v>
      </c>
      <c r="T48" s="11">
        <f t="shared" si="4"/>
        <v>14.890909090909091</v>
      </c>
      <c r="U48" s="10" t="s">
        <v>29</v>
      </c>
      <c r="V48" s="10" t="s">
        <v>29</v>
      </c>
      <c r="W48" s="11">
        <v>0</v>
      </c>
      <c r="X48" s="10">
        <v>3.4</v>
      </c>
      <c r="Y48" s="10">
        <v>4</v>
      </c>
      <c r="Z48" s="11"/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>
        <v>3.25</v>
      </c>
      <c r="AK48" s="10">
        <v>4</v>
      </c>
      <c r="AL48" s="13"/>
      <c r="AM48" s="10" t="s">
        <v>29</v>
      </c>
      <c r="AN48" s="10" t="s">
        <v>29</v>
      </c>
      <c r="AO48" s="13">
        <v>0</v>
      </c>
      <c r="AP48" s="41">
        <f t="shared" si="5"/>
        <v>71.490909090909099</v>
      </c>
      <c r="AQ48" s="14" t="s">
        <v>236</v>
      </c>
      <c r="AR48" s="15" t="s">
        <v>237</v>
      </c>
    </row>
    <row r="49" spans="1:44" ht="47.25" x14ac:dyDescent="0.25">
      <c r="A49" s="40">
        <v>46</v>
      </c>
      <c r="B49" s="40">
        <v>46</v>
      </c>
      <c r="C49" s="40">
        <v>46</v>
      </c>
      <c r="D49" s="40">
        <v>46</v>
      </c>
      <c r="E49" s="40">
        <v>44</v>
      </c>
      <c r="F49" s="3" t="s">
        <v>23</v>
      </c>
      <c r="G49" s="4">
        <v>382569</v>
      </c>
      <c r="H49" s="5" t="s">
        <v>238</v>
      </c>
      <c r="I49" s="5" t="s">
        <v>239</v>
      </c>
      <c r="J49" s="36">
        <v>35004</v>
      </c>
      <c r="K49" s="6" t="s">
        <v>240</v>
      </c>
      <c r="L49" s="7" t="s">
        <v>27</v>
      </c>
      <c r="M49" s="8" t="s">
        <v>28</v>
      </c>
      <c r="N49" s="9">
        <v>43</v>
      </c>
      <c r="O49" s="10">
        <v>764</v>
      </c>
      <c r="P49" s="10">
        <v>1050</v>
      </c>
      <c r="Q49" s="11">
        <f t="shared" si="3"/>
        <v>14.552380952380952</v>
      </c>
      <c r="R49" s="10">
        <v>725</v>
      </c>
      <c r="S49" s="10">
        <v>1100</v>
      </c>
      <c r="T49" s="11">
        <f t="shared" si="4"/>
        <v>13.181818181818182</v>
      </c>
      <c r="U49" s="10" t="s">
        <v>29</v>
      </c>
      <c r="V49" s="10" t="s">
        <v>29</v>
      </c>
      <c r="W49" s="11">
        <v>0</v>
      </c>
      <c r="X49" s="10">
        <v>2.9</v>
      </c>
      <c r="Y49" s="10">
        <v>4</v>
      </c>
      <c r="Z49" s="11"/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41">
        <f t="shared" si="5"/>
        <v>70.73419913419913</v>
      </c>
      <c r="AQ49" s="14" t="s">
        <v>241</v>
      </c>
      <c r="AR49" s="15" t="s">
        <v>242</v>
      </c>
    </row>
    <row r="50" spans="1:44" ht="47.25" x14ac:dyDescent="0.25">
      <c r="A50" s="40">
        <v>47</v>
      </c>
      <c r="B50" s="40">
        <v>47</v>
      </c>
      <c r="C50" s="40">
        <v>47</v>
      </c>
      <c r="D50" s="40">
        <v>47</v>
      </c>
      <c r="E50" s="40">
        <v>45</v>
      </c>
      <c r="F50" s="3" t="s">
        <v>23</v>
      </c>
      <c r="G50" s="4">
        <v>365503</v>
      </c>
      <c r="H50" s="5" t="s">
        <v>243</v>
      </c>
      <c r="I50" s="5" t="s">
        <v>244</v>
      </c>
      <c r="J50" s="36">
        <v>36173</v>
      </c>
      <c r="K50" s="6" t="s">
        <v>245</v>
      </c>
      <c r="L50" s="7" t="s">
        <v>27</v>
      </c>
      <c r="M50" s="8" t="s">
        <v>28</v>
      </c>
      <c r="N50" s="9">
        <v>40</v>
      </c>
      <c r="O50" s="10">
        <v>886</v>
      </c>
      <c r="P50" s="10">
        <v>1100</v>
      </c>
      <c r="Q50" s="11">
        <f t="shared" si="3"/>
        <v>16.109090909090909</v>
      </c>
      <c r="R50" s="10">
        <v>776</v>
      </c>
      <c r="S50" s="10">
        <v>1100</v>
      </c>
      <c r="T50" s="11">
        <f t="shared" si="4"/>
        <v>14.109090909090909</v>
      </c>
      <c r="U50" s="10" t="s">
        <v>29</v>
      </c>
      <c r="V50" s="10" t="s">
        <v>29</v>
      </c>
      <c r="W50" s="11">
        <v>0</v>
      </c>
      <c r="X50" s="10">
        <v>3.6</v>
      </c>
      <c r="Y50" s="10">
        <v>4</v>
      </c>
      <c r="Z50" s="11"/>
      <c r="AA50" s="10" t="s">
        <v>29</v>
      </c>
      <c r="AB50" s="10" t="s">
        <v>29</v>
      </c>
      <c r="AC50" s="12">
        <v>0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1">
        <f t="shared" si="5"/>
        <v>70.218181818181819</v>
      </c>
      <c r="AQ50" s="14" t="s">
        <v>246</v>
      </c>
      <c r="AR50" s="15" t="s">
        <v>247</v>
      </c>
    </row>
    <row r="51" spans="1:44" ht="47.25" x14ac:dyDescent="0.25">
      <c r="A51" s="40">
        <v>48</v>
      </c>
      <c r="B51" s="40">
        <v>48</v>
      </c>
      <c r="C51" s="40">
        <v>48</v>
      </c>
      <c r="D51" s="40">
        <v>48</v>
      </c>
      <c r="E51" s="40">
        <v>46</v>
      </c>
      <c r="F51" s="3" t="s">
        <v>23</v>
      </c>
      <c r="G51" s="4">
        <v>382263</v>
      </c>
      <c r="H51" s="5" t="s">
        <v>248</v>
      </c>
      <c r="I51" s="5" t="s">
        <v>249</v>
      </c>
      <c r="J51" s="36">
        <v>33806</v>
      </c>
      <c r="K51" s="6" t="s">
        <v>250</v>
      </c>
      <c r="L51" s="7" t="s">
        <v>27</v>
      </c>
      <c r="M51" s="8" t="s">
        <v>28</v>
      </c>
      <c r="N51" s="9">
        <v>44</v>
      </c>
      <c r="O51" s="10">
        <v>649</v>
      </c>
      <c r="P51" s="10">
        <v>900</v>
      </c>
      <c r="Q51" s="11">
        <f t="shared" si="3"/>
        <v>14.422222222222222</v>
      </c>
      <c r="R51" s="10">
        <v>604</v>
      </c>
      <c r="S51" s="10">
        <v>1100</v>
      </c>
      <c r="T51" s="11">
        <f t="shared" si="4"/>
        <v>10.981818181818182</v>
      </c>
      <c r="U51" s="10" t="s">
        <v>29</v>
      </c>
      <c r="V51" s="10" t="s">
        <v>29</v>
      </c>
      <c r="W51" s="11">
        <v>0</v>
      </c>
      <c r="X51" s="10">
        <v>2.9</v>
      </c>
      <c r="Y51" s="10">
        <v>4</v>
      </c>
      <c r="Z51" s="11"/>
      <c r="AA51" s="10" t="s">
        <v>29</v>
      </c>
      <c r="AB51" s="10" t="s">
        <v>29</v>
      </c>
      <c r="AC51" s="12">
        <v>0</v>
      </c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1">
        <f t="shared" si="5"/>
        <v>69.404040404040401</v>
      </c>
      <c r="AQ51" s="14" t="s">
        <v>251</v>
      </c>
      <c r="AR51" s="15" t="s">
        <v>252</v>
      </c>
    </row>
    <row r="52" spans="1:44" ht="47.25" x14ac:dyDescent="0.25">
      <c r="A52" s="40">
        <v>49</v>
      </c>
      <c r="B52" s="40">
        <v>49</v>
      </c>
      <c r="C52" s="40">
        <v>49</v>
      </c>
      <c r="D52" s="40">
        <v>49</v>
      </c>
      <c r="E52" s="40">
        <v>47</v>
      </c>
      <c r="F52" s="3" t="s">
        <v>23</v>
      </c>
      <c r="G52" s="4">
        <v>357600</v>
      </c>
      <c r="H52" s="5" t="s">
        <v>253</v>
      </c>
      <c r="I52" s="5" t="s">
        <v>254</v>
      </c>
      <c r="J52" s="36">
        <v>32614</v>
      </c>
      <c r="K52" s="6" t="s">
        <v>255</v>
      </c>
      <c r="L52" s="7" t="s">
        <v>27</v>
      </c>
      <c r="M52" s="8" t="s">
        <v>28</v>
      </c>
      <c r="N52" s="9">
        <v>42</v>
      </c>
      <c r="O52" s="10">
        <v>676</v>
      </c>
      <c r="P52" s="10">
        <v>900</v>
      </c>
      <c r="Q52" s="11">
        <f t="shared" si="3"/>
        <v>15.022222222222222</v>
      </c>
      <c r="R52" s="10">
        <v>644</v>
      </c>
      <c r="S52" s="10">
        <v>1100</v>
      </c>
      <c r="T52" s="11">
        <f t="shared" si="4"/>
        <v>11.709090909090909</v>
      </c>
      <c r="U52" s="10" t="s">
        <v>29</v>
      </c>
      <c r="V52" s="10" t="s">
        <v>29</v>
      </c>
      <c r="W52" s="11">
        <v>0</v>
      </c>
      <c r="X52" s="10">
        <v>3.22</v>
      </c>
      <c r="Y52" s="10">
        <v>4</v>
      </c>
      <c r="Z52" s="11"/>
      <c r="AA52" s="10" t="s">
        <v>29</v>
      </c>
      <c r="AB52" s="10" t="s">
        <v>29</v>
      </c>
      <c r="AC52" s="12">
        <v>0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41">
        <f t="shared" si="5"/>
        <v>68.731313131313129</v>
      </c>
      <c r="AQ52" s="14" t="s">
        <v>256</v>
      </c>
      <c r="AR52" s="15" t="s">
        <v>257</v>
      </c>
    </row>
    <row r="53" spans="1:44" ht="47.25" x14ac:dyDescent="0.25">
      <c r="A53" s="40">
        <v>50</v>
      </c>
      <c r="B53" s="40">
        <v>50</v>
      </c>
      <c r="C53" s="40">
        <v>50</v>
      </c>
      <c r="D53" s="40">
        <v>50</v>
      </c>
      <c r="E53" s="40">
        <v>49</v>
      </c>
      <c r="F53" s="3" t="s">
        <v>23</v>
      </c>
      <c r="G53" s="4">
        <v>365401</v>
      </c>
      <c r="H53" s="5" t="s">
        <v>263</v>
      </c>
      <c r="I53" s="5" t="s">
        <v>264</v>
      </c>
      <c r="J53" s="36">
        <v>35935</v>
      </c>
      <c r="K53" s="6" t="s">
        <v>265</v>
      </c>
      <c r="L53" s="7" t="s">
        <v>27</v>
      </c>
      <c r="M53" s="8" t="s">
        <v>28</v>
      </c>
      <c r="N53" s="9">
        <v>44</v>
      </c>
      <c r="O53" s="10">
        <v>665</v>
      </c>
      <c r="P53" s="10">
        <v>1100</v>
      </c>
      <c r="Q53" s="11">
        <f t="shared" si="3"/>
        <v>12.090909090909092</v>
      </c>
      <c r="R53" s="10">
        <v>558</v>
      </c>
      <c r="S53" s="10">
        <v>1100</v>
      </c>
      <c r="T53" s="11">
        <f t="shared" si="4"/>
        <v>10.145454545454545</v>
      </c>
      <c r="U53" s="10" t="s">
        <v>29</v>
      </c>
      <c r="V53" s="10" t="s">
        <v>29</v>
      </c>
      <c r="W53" s="11">
        <v>0</v>
      </c>
      <c r="X53" s="10">
        <v>2.58</v>
      </c>
      <c r="Y53" s="10">
        <v>4</v>
      </c>
      <c r="Z53" s="11"/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41">
        <f t="shared" si="5"/>
        <v>66.236363636363635</v>
      </c>
      <c r="AQ53" s="14" t="s">
        <v>266</v>
      </c>
      <c r="AR53" s="15" t="s">
        <v>267</v>
      </c>
    </row>
    <row r="54" spans="1:44" ht="63" x14ac:dyDescent="0.25">
      <c r="A54" s="40">
        <v>51</v>
      </c>
      <c r="B54" s="40">
        <v>51</v>
      </c>
      <c r="C54" s="40">
        <v>51</v>
      </c>
      <c r="D54" s="40">
        <v>51</v>
      </c>
      <c r="E54" s="40">
        <v>50</v>
      </c>
      <c r="F54" s="3" t="s">
        <v>23</v>
      </c>
      <c r="G54" s="4">
        <v>366762</v>
      </c>
      <c r="H54" s="5" t="s">
        <v>268</v>
      </c>
      <c r="I54" s="5" t="s">
        <v>269</v>
      </c>
      <c r="J54" s="36">
        <v>32613</v>
      </c>
      <c r="K54" s="6" t="s">
        <v>270</v>
      </c>
      <c r="L54" s="7" t="s">
        <v>27</v>
      </c>
      <c r="M54" s="8" t="s">
        <v>28</v>
      </c>
      <c r="N54" s="9">
        <v>42</v>
      </c>
      <c r="O54" s="10">
        <v>585</v>
      </c>
      <c r="P54" s="10">
        <v>1050</v>
      </c>
      <c r="Q54" s="11">
        <f t="shared" si="3"/>
        <v>11.142857142857142</v>
      </c>
      <c r="R54" s="10">
        <v>641</v>
      </c>
      <c r="S54" s="10">
        <v>1100</v>
      </c>
      <c r="T54" s="11">
        <f t="shared" si="4"/>
        <v>11.654545454545454</v>
      </c>
      <c r="U54" s="10" t="s">
        <v>29</v>
      </c>
      <c r="V54" s="10" t="s">
        <v>29</v>
      </c>
      <c r="W54" s="11">
        <v>0</v>
      </c>
      <c r="X54" s="10">
        <v>2.89</v>
      </c>
      <c r="Y54" s="10">
        <v>4</v>
      </c>
      <c r="Z54" s="11"/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41">
        <f t="shared" si="5"/>
        <v>64.797402597402595</v>
      </c>
      <c r="AQ54" s="14" t="s">
        <v>271</v>
      </c>
      <c r="AR54" s="15" t="s">
        <v>272</v>
      </c>
    </row>
    <row r="55" spans="1:44" ht="47.25" x14ac:dyDescent="0.25">
      <c r="A55" s="40">
        <v>52</v>
      </c>
      <c r="B55" s="40">
        <v>52</v>
      </c>
      <c r="C55" s="40">
        <v>52</v>
      </c>
      <c r="D55" s="40">
        <v>52</v>
      </c>
      <c r="E55" s="40">
        <v>51</v>
      </c>
      <c r="F55" s="3" t="s">
        <v>23</v>
      </c>
      <c r="G55" s="4">
        <v>357484</v>
      </c>
      <c r="H55" s="5" t="s">
        <v>273</v>
      </c>
      <c r="I55" s="5" t="s">
        <v>274</v>
      </c>
      <c r="J55" s="36">
        <v>35644</v>
      </c>
      <c r="K55" s="6" t="s">
        <v>275</v>
      </c>
      <c r="L55" s="7" t="s">
        <v>27</v>
      </c>
      <c r="M55" s="8" t="s">
        <v>28</v>
      </c>
      <c r="N55" s="9">
        <v>40</v>
      </c>
      <c r="O55" s="10">
        <v>601</v>
      </c>
      <c r="P55" s="10">
        <v>1100</v>
      </c>
      <c r="Q55" s="11">
        <f t="shared" si="3"/>
        <v>10.927272727272728</v>
      </c>
      <c r="R55" s="10">
        <v>672</v>
      </c>
      <c r="S55" s="10">
        <v>1100</v>
      </c>
      <c r="T55" s="11">
        <f t="shared" si="4"/>
        <v>12.218181818181819</v>
      </c>
      <c r="U55" s="10" t="s">
        <v>29</v>
      </c>
      <c r="V55" s="10" t="s">
        <v>29</v>
      </c>
      <c r="W55" s="11">
        <v>0</v>
      </c>
      <c r="X55" s="10">
        <v>3.46</v>
      </c>
      <c r="Y55" s="10">
        <v>4</v>
      </c>
      <c r="Z55" s="11"/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1">
        <f t="shared" si="5"/>
        <v>63.145454545454548</v>
      </c>
      <c r="AQ55" s="14" t="s">
        <v>276</v>
      </c>
      <c r="AR55" s="15" t="s">
        <v>277</v>
      </c>
    </row>
    <row r="56" spans="1:44" ht="58.5" customHeight="1" x14ac:dyDescent="0.25">
      <c r="A56" s="40">
        <v>53</v>
      </c>
      <c r="B56" s="40">
        <v>53</v>
      </c>
      <c r="C56" s="40">
        <v>53</v>
      </c>
      <c r="D56" s="40">
        <v>53</v>
      </c>
      <c r="E56" s="40">
        <v>52</v>
      </c>
      <c r="F56" s="3" t="s">
        <v>23</v>
      </c>
      <c r="G56" s="4">
        <v>367549</v>
      </c>
      <c r="H56" s="5" t="s">
        <v>278</v>
      </c>
      <c r="I56" s="5" t="s">
        <v>279</v>
      </c>
      <c r="J56" s="36">
        <v>31445</v>
      </c>
      <c r="K56" s="6" t="s">
        <v>280</v>
      </c>
      <c r="L56" s="7" t="s">
        <v>27</v>
      </c>
      <c r="M56" s="8" t="s">
        <v>28</v>
      </c>
      <c r="N56" s="9">
        <v>48</v>
      </c>
      <c r="O56" s="10" t="s">
        <v>29</v>
      </c>
      <c r="P56" s="10" t="s">
        <v>29</v>
      </c>
      <c r="Q56" s="11">
        <v>0</v>
      </c>
      <c r="R56" s="10" t="s">
        <v>29</v>
      </c>
      <c r="S56" s="10" t="s">
        <v>29</v>
      </c>
      <c r="T56" s="11">
        <v>0</v>
      </c>
      <c r="U56" s="10" t="s">
        <v>29</v>
      </c>
      <c r="V56" s="10" t="s">
        <v>29</v>
      </c>
      <c r="W56" s="11">
        <v>0</v>
      </c>
      <c r="X56" s="10" t="s">
        <v>29</v>
      </c>
      <c r="Y56" s="10" t="s">
        <v>29</v>
      </c>
      <c r="Z56" s="11">
        <v>0</v>
      </c>
      <c r="AA56" s="10">
        <v>668</v>
      </c>
      <c r="AB56" s="10">
        <v>1100</v>
      </c>
      <c r="AC56" s="12">
        <f>AA56*20/AB56</f>
        <v>12.145454545454545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1">
        <f t="shared" si="5"/>
        <v>60.145454545454541</v>
      </c>
      <c r="AQ56" s="14" t="s">
        <v>261</v>
      </c>
      <c r="AR56" s="15" t="s">
        <v>281</v>
      </c>
    </row>
    <row r="57" spans="1:44" x14ac:dyDescent="0.25">
      <c r="F57" s="16"/>
      <c r="G57" s="17"/>
      <c r="H57" s="18"/>
      <c r="I57" s="18"/>
      <c r="J57" s="18"/>
      <c r="L57" s="20"/>
      <c r="M57" s="21"/>
      <c r="N57" s="22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3"/>
      <c r="AA57" s="22"/>
      <c r="AB57" s="22"/>
      <c r="AC57" s="24"/>
      <c r="AD57" s="22"/>
      <c r="AE57" s="22"/>
      <c r="AF57" s="23"/>
      <c r="AG57" s="22"/>
      <c r="AH57" s="22"/>
      <c r="AI57" s="25"/>
      <c r="AJ57" s="22"/>
      <c r="AK57" s="22"/>
      <c r="AL57" s="25"/>
      <c r="AM57" s="22"/>
      <c r="AN57" s="22"/>
      <c r="AO57" s="25"/>
      <c r="AP57" s="26"/>
    </row>
    <row r="58" spans="1:44" x14ac:dyDescent="0.25">
      <c r="F58" s="16"/>
      <c r="G58" s="17"/>
      <c r="H58" s="18"/>
      <c r="I58" s="18"/>
      <c r="J58" s="18"/>
      <c r="L58" s="20"/>
      <c r="M58" s="21"/>
      <c r="N58" s="22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3"/>
      <c r="AA58" s="22"/>
      <c r="AB58" s="22"/>
      <c r="AC58" s="24"/>
      <c r="AD58" s="22"/>
      <c r="AE58" s="22"/>
      <c r="AF58" s="23"/>
      <c r="AG58" s="22"/>
      <c r="AH58" s="22"/>
      <c r="AI58" s="25"/>
      <c r="AJ58" s="22"/>
      <c r="AK58" s="22"/>
      <c r="AL58" s="25"/>
      <c r="AM58" s="22"/>
      <c r="AN58" s="22"/>
      <c r="AO58" s="25"/>
      <c r="AP58" s="26"/>
    </row>
    <row r="59" spans="1:44" x14ac:dyDescent="0.25">
      <c r="F59" s="16"/>
      <c r="G59" s="17"/>
      <c r="H59" s="18"/>
      <c r="I59" s="18"/>
      <c r="J59" s="18"/>
      <c r="L59" s="20"/>
      <c r="M59" s="21"/>
      <c r="N59" s="22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3"/>
      <c r="AA59" s="22"/>
      <c r="AB59" s="22"/>
      <c r="AC59" s="24"/>
      <c r="AD59" s="22"/>
      <c r="AE59" s="22"/>
      <c r="AF59" s="23"/>
      <c r="AG59" s="22"/>
      <c r="AH59" s="22"/>
      <c r="AI59" s="25"/>
      <c r="AJ59" s="22"/>
      <c r="AK59" s="22"/>
      <c r="AL59" s="25"/>
      <c r="AM59" s="22"/>
      <c r="AN59" s="22"/>
      <c r="AO59" s="25"/>
      <c r="AP59" s="26"/>
    </row>
    <row r="60" spans="1:44" x14ac:dyDescent="0.25">
      <c r="F60" s="16"/>
      <c r="G60" s="17"/>
      <c r="H60" s="18"/>
      <c r="I60" s="18"/>
      <c r="J60" s="18"/>
      <c r="L60" s="20"/>
      <c r="M60" s="21"/>
      <c r="N60" s="22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4"/>
      <c r="AD60" s="22"/>
      <c r="AE60" s="22"/>
      <c r="AF60" s="23"/>
      <c r="AG60" s="22"/>
      <c r="AH60" s="22"/>
      <c r="AI60" s="25"/>
      <c r="AJ60" s="22"/>
      <c r="AK60" s="22"/>
      <c r="AL60" s="25"/>
      <c r="AM60" s="22"/>
      <c r="AN60" s="22"/>
      <c r="AO60" s="25"/>
      <c r="AP60" s="26"/>
    </row>
    <row r="61" spans="1:44" x14ac:dyDescent="0.25">
      <c r="F61" s="16"/>
      <c r="G61" s="17"/>
      <c r="H61" s="18"/>
      <c r="I61" s="18"/>
      <c r="J61" s="18"/>
      <c r="L61" s="20"/>
      <c r="M61" s="21"/>
      <c r="N61" s="22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4"/>
      <c r="AD61" s="22"/>
      <c r="AE61" s="22"/>
      <c r="AF61" s="23"/>
      <c r="AG61" s="22"/>
      <c r="AH61" s="22"/>
      <c r="AI61" s="25"/>
      <c r="AJ61" s="22"/>
      <c r="AK61" s="22"/>
      <c r="AL61" s="25"/>
      <c r="AM61" s="22"/>
      <c r="AN61" s="22"/>
      <c r="AO61" s="25"/>
      <c r="AP61" s="26"/>
    </row>
    <row r="62" spans="1:44" x14ac:dyDescent="0.25">
      <c r="F62" s="16"/>
      <c r="G62" s="17"/>
      <c r="H62" s="18"/>
      <c r="I62" s="18"/>
      <c r="J62" s="18"/>
      <c r="L62" s="20"/>
      <c r="M62" s="21"/>
      <c r="N62" s="22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4"/>
      <c r="AD62" s="22"/>
      <c r="AE62" s="22"/>
      <c r="AF62" s="23"/>
      <c r="AG62" s="22"/>
      <c r="AH62" s="22"/>
      <c r="AI62" s="25"/>
      <c r="AJ62" s="22"/>
      <c r="AK62" s="22"/>
      <c r="AL62" s="25"/>
      <c r="AM62" s="22"/>
      <c r="AN62" s="22"/>
      <c r="AO62" s="25"/>
      <c r="AP62" s="26"/>
    </row>
    <row r="63" spans="1:44" x14ac:dyDescent="0.25">
      <c r="F63" s="16"/>
      <c r="G63" s="17"/>
      <c r="H63" s="18"/>
      <c r="I63" s="18"/>
      <c r="J63" s="18"/>
      <c r="L63" s="20"/>
      <c r="M63" s="21"/>
      <c r="N63" s="22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4"/>
      <c r="AD63" s="22"/>
      <c r="AE63" s="22"/>
      <c r="AF63" s="23"/>
      <c r="AG63" s="22"/>
      <c r="AH63" s="22"/>
      <c r="AI63" s="25"/>
      <c r="AJ63" s="22"/>
      <c r="AK63" s="22"/>
      <c r="AL63" s="25"/>
      <c r="AM63" s="22"/>
      <c r="AN63" s="22"/>
      <c r="AO63" s="25"/>
      <c r="AP63" s="26"/>
    </row>
    <row r="64" spans="1:44" x14ac:dyDescent="0.25">
      <c r="F64" s="16"/>
      <c r="G64" s="17"/>
      <c r="H64" s="18"/>
      <c r="I64" s="18"/>
      <c r="J64" s="18"/>
      <c r="L64" s="20"/>
      <c r="M64" s="21"/>
      <c r="N64" s="22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4"/>
      <c r="AD64" s="22"/>
      <c r="AE64" s="22"/>
      <c r="AF64" s="23"/>
      <c r="AG64" s="22"/>
      <c r="AH64" s="22"/>
      <c r="AI64" s="25"/>
      <c r="AJ64" s="22"/>
      <c r="AK64" s="22"/>
      <c r="AL64" s="25"/>
      <c r="AM64" s="22"/>
      <c r="AN64" s="22"/>
      <c r="AO64" s="25"/>
      <c r="AP64" s="26"/>
    </row>
    <row r="65" spans="6:44" x14ac:dyDescent="0.25">
      <c r="F65" s="16"/>
      <c r="G65" s="17"/>
      <c r="H65" s="18"/>
      <c r="I65" s="18"/>
      <c r="J65" s="18"/>
      <c r="L65" s="20"/>
      <c r="M65" s="21"/>
      <c r="N65" s="22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4"/>
      <c r="AD65" s="22"/>
      <c r="AE65" s="22"/>
      <c r="AF65" s="23"/>
      <c r="AG65" s="22"/>
      <c r="AH65" s="22"/>
      <c r="AI65" s="25"/>
      <c r="AJ65" s="22"/>
      <c r="AK65" s="22"/>
      <c r="AL65" s="25"/>
      <c r="AM65" s="22"/>
      <c r="AN65" s="22"/>
      <c r="AO65" s="25"/>
      <c r="AP65" s="26"/>
    </row>
    <row r="66" spans="6:44" x14ac:dyDescent="0.25">
      <c r="F66" s="16"/>
      <c r="G66" s="17"/>
      <c r="H66" s="18"/>
      <c r="I66" s="18"/>
      <c r="J66" s="18"/>
      <c r="L66" s="20"/>
      <c r="M66" s="21"/>
      <c r="N66" s="22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4"/>
      <c r="AD66" s="22"/>
      <c r="AE66" s="22"/>
      <c r="AF66" s="23"/>
      <c r="AG66" s="22"/>
      <c r="AH66" s="22"/>
      <c r="AI66" s="25"/>
      <c r="AJ66" s="22"/>
      <c r="AK66" s="22"/>
      <c r="AL66" s="25"/>
      <c r="AM66" s="22"/>
      <c r="AN66" s="22"/>
      <c r="AO66" s="25"/>
      <c r="AP66" s="26"/>
    </row>
    <row r="67" spans="6:44" s="27" customFormat="1" x14ac:dyDescent="0.25">
      <c r="F67" s="16"/>
      <c r="G67" s="17"/>
      <c r="H67" s="18"/>
      <c r="I67" s="18"/>
      <c r="J67" s="18"/>
      <c r="K67" s="19"/>
      <c r="L67" s="20"/>
      <c r="M67" s="21"/>
      <c r="N67" s="22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4"/>
      <c r="AD67" s="22"/>
      <c r="AE67" s="22"/>
      <c r="AF67" s="23"/>
      <c r="AG67" s="22"/>
      <c r="AH67" s="22"/>
      <c r="AI67" s="25"/>
      <c r="AJ67" s="22"/>
      <c r="AK67" s="22"/>
      <c r="AL67" s="25"/>
      <c r="AM67" s="22"/>
      <c r="AN67" s="22"/>
      <c r="AO67" s="25"/>
      <c r="AP67" s="26"/>
      <c r="AR67" s="28"/>
    </row>
    <row r="68" spans="6:44" s="27" customFormat="1" x14ac:dyDescent="0.25">
      <c r="F68" s="16"/>
      <c r="G68" s="17"/>
      <c r="H68" s="18"/>
      <c r="I68" s="18"/>
      <c r="J68" s="18"/>
      <c r="K68" s="19"/>
      <c r="L68" s="20"/>
      <c r="M68" s="21"/>
      <c r="N68" s="22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3"/>
      <c r="AA68" s="22"/>
      <c r="AB68" s="22"/>
      <c r="AC68" s="24"/>
      <c r="AD68" s="22"/>
      <c r="AE68" s="22"/>
      <c r="AF68" s="23"/>
      <c r="AG68" s="22"/>
      <c r="AH68" s="22"/>
      <c r="AI68" s="25"/>
      <c r="AJ68" s="22"/>
      <c r="AK68" s="22"/>
      <c r="AL68" s="25"/>
      <c r="AM68" s="22"/>
      <c r="AN68" s="22"/>
      <c r="AO68" s="25"/>
      <c r="AP68" s="26"/>
      <c r="AR68" s="28"/>
    </row>
    <row r="69" spans="6:44" s="27" customFormat="1" x14ac:dyDescent="0.25">
      <c r="F69" s="16"/>
      <c r="G69" s="17"/>
      <c r="H69" s="18"/>
      <c r="I69" s="18"/>
      <c r="J69" s="18"/>
      <c r="K69" s="19"/>
      <c r="L69" s="20"/>
      <c r="M69" s="21"/>
      <c r="N69" s="22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4"/>
      <c r="AD69" s="22"/>
      <c r="AE69" s="22"/>
      <c r="AF69" s="23"/>
      <c r="AG69" s="22"/>
      <c r="AH69" s="22"/>
      <c r="AI69" s="25"/>
      <c r="AJ69" s="22"/>
      <c r="AK69" s="22"/>
      <c r="AL69" s="25"/>
      <c r="AM69" s="22"/>
      <c r="AN69" s="22"/>
      <c r="AO69" s="25"/>
      <c r="AP69" s="26"/>
      <c r="AR69" s="28"/>
    </row>
    <row r="70" spans="6:44" s="27" customFormat="1" x14ac:dyDescent="0.25">
      <c r="F70" s="16"/>
      <c r="G70" s="17"/>
      <c r="H70" s="18"/>
      <c r="I70" s="18"/>
      <c r="J70" s="18"/>
      <c r="K70" s="19"/>
      <c r="L70" s="20"/>
      <c r="M70" s="21"/>
      <c r="N70" s="22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4"/>
      <c r="AD70" s="22"/>
      <c r="AE70" s="22"/>
      <c r="AF70" s="23"/>
      <c r="AG70" s="22"/>
      <c r="AH70" s="22"/>
      <c r="AI70" s="25"/>
      <c r="AJ70" s="22"/>
      <c r="AK70" s="22"/>
      <c r="AL70" s="25"/>
      <c r="AM70" s="22"/>
      <c r="AN70" s="22"/>
      <c r="AO70" s="25"/>
      <c r="AP70" s="26"/>
      <c r="AR70" s="28"/>
    </row>
    <row r="71" spans="6:44" s="27" customFormat="1" x14ac:dyDescent="0.25">
      <c r="F71" s="16"/>
      <c r="G71" s="17"/>
      <c r="H71" s="18"/>
      <c r="I71" s="18"/>
      <c r="J71" s="18"/>
      <c r="K71" s="19"/>
      <c r="L71" s="20"/>
      <c r="M71" s="21"/>
      <c r="N71" s="22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4"/>
      <c r="AD71" s="22"/>
      <c r="AE71" s="22"/>
      <c r="AF71" s="23"/>
      <c r="AG71" s="22"/>
      <c r="AH71" s="22"/>
      <c r="AI71" s="25"/>
      <c r="AJ71" s="22"/>
      <c r="AK71" s="22"/>
      <c r="AL71" s="25"/>
      <c r="AM71" s="22"/>
      <c r="AN71" s="22"/>
      <c r="AO71" s="25"/>
      <c r="AP71" s="26"/>
      <c r="AR71" s="28"/>
    </row>
    <row r="72" spans="6:44" s="27" customFormat="1" x14ac:dyDescent="0.25">
      <c r="F72" s="16"/>
      <c r="G72" s="17"/>
      <c r="H72" s="18"/>
      <c r="I72" s="18"/>
      <c r="J72" s="18"/>
      <c r="K72" s="19"/>
      <c r="L72" s="20"/>
      <c r="M72" s="21"/>
      <c r="N72" s="22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4"/>
      <c r="AD72" s="22"/>
      <c r="AE72" s="22"/>
      <c r="AF72" s="23"/>
      <c r="AG72" s="22"/>
      <c r="AH72" s="22"/>
      <c r="AI72" s="25"/>
      <c r="AJ72" s="22"/>
      <c r="AK72" s="22"/>
      <c r="AL72" s="25"/>
      <c r="AM72" s="22"/>
      <c r="AN72" s="22"/>
      <c r="AO72" s="25"/>
      <c r="AP72" s="26"/>
      <c r="AR72" s="28"/>
    </row>
    <row r="73" spans="6:44" s="27" customFormat="1" x14ac:dyDescent="0.25">
      <c r="F73" s="16"/>
      <c r="G73" s="17"/>
      <c r="H73" s="18"/>
      <c r="I73" s="18"/>
      <c r="J73" s="18"/>
      <c r="K73" s="19"/>
      <c r="L73" s="20"/>
      <c r="M73" s="21"/>
      <c r="N73" s="22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4"/>
      <c r="AD73" s="22"/>
      <c r="AE73" s="22"/>
      <c r="AF73" s="23"/>
      <c r="AG73" s="22"/>
      <c r="AH73" s="22"/>
      <c r="AI73" s="25"/>
      <c r="AJ73" s="22"/>
      <c r="AK73" s="22"/>
      <c r="AL73" s="25"/>
      <c r="AM73" s="22"/>
      <c r="AN73" s="22"/>
      <c r="AO73" s="25"/>
      <c r="AP73" s="26"/>
      <c r="AR73" s="28"/>
    </row>
    <row r="74" spans="6:44" s="27" customFormat="1" x14ac:dyDescent="0.25">
      <c r="F74" s="16"/>
      <c r="G74" s="17"/>
      <c r="H74" s="18"/>
      <c r="I74" s="18"/>
      <c r="J74" s="18"/>
      <c r="K74" s="19"/>
      <c r="L74" s="20"/>
      <c r="M74" s="21"/>
      <c r="N74" s="22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4"/>
      <c r="AD74" s="22"/>
      <c r="AE74" s="22"/>
      <c r="AF74" s="23"/>
      <c r="AG74" s="22"/>
      <c r="AH74" s="22"/>
      <c r="AI74" s="25"/>
      <c r="AJ74" s="22"/>
      <c r="AK74" s="22"/>
      <c r="AL74" s="25"/>
      <c r="AM74" s="22"/>
      <c r="AN74" s="22"/>
      <c r="AO74" s="25"/>
      <c r="AP74" s="26"/>
      <c r="AR74" s="28"/>
    </row>
    <row r="75" spans="6:44" s="27" customFormat="1" x14ac:dyDescent="0.25">
      <c r="F75" s="16"/>
      <c r="G75" s="17"/>
      <c r="H75" s="18"/>
      <c r="I75" s="18"/>
      <c r="J75" s="18"/>
      <c r="K75" s="19"/>
      <c r="L75" s="20"/>
      <c r="M75" s="21"/>
      <c r="N75" s="22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4"/>
      <c r="AD75" s="22"/>
      <c r="AE75" s="22"/>
      <c r="AF75" s="23"/>
      <c r="AG75" s="22"/>
      <c r="AH75" s="22"/>
      <c r="AI75" s="25"/>
      <c r="AJ75" s="22"/>
      <c r="AK75" s="22"/>
      <c r="AL75" s="25"/>
      <c r="AM75" s="22"/>
      <c r="AN75" s="22"/>
      <c r="AO75" s="25"/>
      <c r="AP75" s="26"/>
      <c r="AR75" s="28"/>
    </row>
    <row r="76" spans="6:44" s="27" customFormat="1" x14ac:dyDescent="0.25">
      <c r="F76" s="16"/>
      <c r="G76" s="17"/>
      <c r="H76" s="18"/>
      <c r="I76" s="18"/>
      <c r="J76" s="18"/>
      <c r="K76" s="19"/>
      <c r="L76" s="20"/>
      <c r="M76" s="21"/>
      <c r="N76" s="22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4"/>
      <c r="AD76" s="22"/>
      <c r="AE76" s="22"/>
      <c r="AF76" s="23"/>
      <c r="AG76" s="22"/>
      <c r="AH76" s="22"/>
      <c r="AI76" s="25"/>
      <c r="AJ76" s="22"/>
      <c r="AK76" s="22"/>
      <c r="AL76" s="25"/>
      <c r="AM76" s="22"/>
      <c r="AN76" s="22"/>
      <c r="AO76" s="25"/>
      <c r="AP76" s="26"/>
      <c r="AR76" s="28"/>
    </row>
    <row r="77" spans="6:44" s="27" customFormat="1" x14ac:dyDescent="0.25">
      <c r="F77" s="16"/>
      <c r="G77" s="17"/>
      <c r="H77" s="18"/>
      <c r="I77" s="18"/>
      <c r="J77" s="18"/>
      <c r="K77" s="19"/>
      <c r="L77" s="20"/>
      <c r="M77" s="21"/>
      <c r="N77" s="22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4"/>
      <c r="AD77" s="22"/>
      <c r="AE77" s="22"/>
      <c r="AF77" s="23"/>
      <c r="AG77" s="22"/>
      <c r="AH77" s="22"/>
      <c r="AI77" s="25"/>
      <c r="AJ77" s="22"/>
      <c r="AK77" s="22"/>
      <c r="AL77" s="25"/>
      <c r="AM77" s="22"/>
      <c r="AN77" s="22"/>
      <c r="AO77" s="25"/>
      <c r="AP77" s="26"/>
      <c r="AR77" s="28"/>
    </row>
    <row r="78" spans="6:44" s="27" customFormat="1" x14ac:dyDescent="0.25">
      <c r="F78" s="16"/>
      <c r="G78" s="17"/>
      <c r="H78" s="18"/>
      <c r="I78" s="18"/>
      <c r="J78" s="18"/>
      <c r="K78" s="19"/>
      <c r="L78" s="20"/>
      <c r="M78" s="21"/>
      <c r="N78" s="22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4"/>
      <c r="AD78" s="22"/>
      <c r="AE78" s="22"/>
      <c r="AF78" s="23"/>
      <c r="AG78" s="22"/>
      <c r="AH78" s="22"/>
      <c r="AI78" s="25"/>
      <c r="AJ78" s="22"/>
      <c r="AK78" s="22"/>
      <c r="AL78" s="25"/>
      <c r="AM78" s="22"/>
      <c r="AN78" s="22"/>
      <c r="AO78" s="25"/>
      <c r="AP78" s="26"/>
      <c r="AR78" s="28"/>
    </row>
    <row r="79" spans="6:44" s="27" customFormat="1" x14ac:dyDescent="0.25">
      <c r="F79" s="16"/>
      <c r="G79" s="17"/>
      <c r="H79" s="18"/>
      <c r="I79" s="18"/>
      <c r="J79" s="18"/>
      <c r="K79" s="19"/>
      <c r="L79" s="20"/>
      <c r="M79" s="21"/>
      <c r="N79" s="22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3"/>
      <c r="AA79" s="22"/>
      <c r="AB79" s="22"/>
      <c r="AC79" s="24"/>
      <c r="AD79" s="22"/>
      <c r="AE79" s="22"/>
      <c r="AF79" s="23"/>
      <c r="AG79" s="22"/>
      <c r="AH79" s="22"/>
      <c r="AI79" s="25"/>
      <c r="AJ79" s="22"/>
      <c r="AK79" s="22"/>
      <c r="AL79" s="25"/>
      <c r="AM79" s="22"/>
      <c r="AN79" s="22"/>
      <c r="AO79" s="25"/>
      <c r="AP79" s="26"/>
      <c r="AR79" s="28"/>
    </row>
    <row r="80" spans="6:44" s="27" customFormat="1" x14ac:dyDescent="0.25">
      <c r="F80" s="16"/>
      <c r="G80" s="17"/>
      <c r="H80" s="18"/>
      <c r="I80" s="18"/>
      <c r="J80" s="18"/>
      <c r="K80" s="19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  <c r="AR80" s="28"/>
    </row>
    <row r="81" spans="6:44" s="27" customFormat="1" x14ac:dyDescent="0.25">
      <c r="F81" s="16"/>
      <c r="G81" s="17"/>
      <c r="H81" s="18"/>
      <c r="I81" s="18"/>
      <c r="J81" s="18"/>
      <c r="K81" s="19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  <c r="AR81" s="28"/>
    </row>
    <row r="82" spans="6:44" s="27" customFormat="1" x14ac:dyDescent="0.25">
      <c r="F82" s="16"/>
      <c r="G82" s="17"/>
      <c r="H82" s="18"/>
      <c r="I82" s="18"/>
      <c r="J82" s="18"/>
      <c r="K82" s="19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  <c r="AR82" s="28"/>
    </row>
    <row r="83" spans="6:44" s="27" customFormat="1" x14ac:dyDescent="0.25">
      <c r="F83" s="16"/>
      <c r="G83" s="17"/>
      <c r="H83" s="18"/>
      <c r="I83" s="18"/>
      <c r="J83" s="18"/>
      <c r="K83" s="19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  <c r="AR83" s="28"/>
    </row>
    <row r="84" spans="6:44" s="27" customFormat="1" x14ac:dyDescent="0.25">
      <c r="F84" s="16"/>
      <c r="G84" s="17"/>
      <c r="H84" s="18"/>
      <c r="I84" s="18"/>
      <c r="J84" s="18"/>
      <c r="K84" s="19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  <c r="AR84" s="28"/>
    </row>
    <row r="85" spans="6:44" s="27" customFormat="1" x14ac:dyDescent="0.25">
      <c r="F85" s="16"/>
      <c r="G85" s="17"/>
      <c r="H85" s="18"/>
      <c r="I85" s="18"/>
      <c r="J85" s="18"/>
      <c r="K85" s="19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  <c r="AR85" s="28"/>
    </row>
    <row r="86" spans="6:44" s="27" customFormat="1" x14ac:dyDescent="0.25">
      <c r="F86" s="16"/>
      <c r="G86" s="17"/>
      <c r="H86" s="18"/>
      <c r="I86" s="18"/>
      <c r="J86" s="18"/>
      <c r="K86" s="19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  <c r="AR86" s="28"/>
    </row>
    <row r="87" spans="6:44" s="27" customFormat="1" x14ac:dyDescent="0.25">
      <c r="F87" s="16"/>
      <c r="G87" s="17"/>
      <c r="H87" s="18"/>
      <c r="I87" s="18"/>
      <c r="J87" s="18"/>
      <c r="K87" s="19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  <c r="AR87" s="28"/>
    </row>
    <row r="88" spans="6:44" s="27" customFormat="1" x14ac:dyDescent="0.25">
      <c r="F88" s="16"/>
      <c r="G88" s="17"/>
      <c r="H88" s="18"/>
      <c r="I88" s="18"/>
      <c r="J88" s="18"/>
      <c r="K88" s="19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  <c r="AR88" s="28"/>
    </row>
    <row r="89" spans="6:44" s="27" customFormat="1" x14ac:dyDescent="0.25">
      <c r="F89" s="16"/>
      <c r="G89" s="17"/>
      <c r="H89" s="18"/>
      <c r="I89" s="18"/>
      <c r="J89" s="18"/>
      <c r="K89" s="19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  <c r="AR89" s="28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22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29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18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6:44" s="27" customFormat="1" x14ac:dyDescent="0.25"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6:44" s="27" customFormat="1" x14ac:dyDescent="0.25"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6:44" s="27" customFormat="1" x14ac:dyDescent="0.25"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6:44" s="27" customFormat="1" x14ac:dyDescent="0.25"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6:44" s="27" customFormat="1" x14ac:dyDescent="0.25"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6:44" s="27" customFormat="1" x14ac:dyDescent="0.25"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6:44" s="27" customFormat="1" x14ac:dyDescent="0.25"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6:44" s="27" customFormat="1" x14ac:dyDescent="0.25"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6:44" s="27" customFormat="1" x14ac:dyDescent="0.25"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6:44" s="27" customFormat="1" x14ac:dyDescent="0.25"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</sheetData>
  <sortState xmlns:xlrd2="http://schemas.microsoft.com/office/spreadsheetml/2017/richdata2" ref="D4:AS56">
    <sortCondition descending="1" ref="AP4:AP56"/>
  </sortState>
  <mergeCells count="23">
    <mergeCell ref="A2:E3"/>
    <mergeCell ref="U2:W2"/>
    <mergeCell ref="J2:J3"/>
    <mergeCell ref="L2:L3"/>
    <mergeCell ref="M2:M3"/>
    <mergeCell ref="N2:N3"/>
    <mergeCell ref="O2:Q2"/>
    <mergeCell ref="R2:T2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</mergeCells>
  <pageMargins left="1.28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RANG MAHALA</vt:lpstr>
      <vt:lpstr>'UC RANG MAHALA'!Print_Titles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2022-08-04T18:41:44Z</cp:lastPrinted>
  <dcterms:created xsi:type="dcterms:W3CDTF">2022-08-03T17:21:57Z</dcterms:created>
  <dcterms:modified xsi:type="dcterms:W3CDTF">2022-09-18T09:49:33Z</dcterms:modified>
</cp:coreProperties>
</file>