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SAIDU SHARIF" sheetId="1" r:id="rId1"/>
  </sheets>
  <definedNames>
    <definedName name="_xlnm._FilterDatabase" localSheetId="0" hidden="1">'UC SAIDU SHARIF'!$D$3:$CH$58</definedName>
    <definedName name="_xlnm.Print_Titles" localSheetId="0">'UC SAIDU SHARIF'!$2:$3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O58" i="1"/>
  <c r="U57" i="1"/>
  <c r="AN57" i="1" s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AD49" i="1"/>
  <c r="U49" i="1"/>
  <c r="O49" i="1"/>
  <c r="R48" i="1"/>
  <c r="O48" i="1"/>
  <c r="R47" i="1"/>
  <c r="O47" i="1"/>
  <c r="AN47" i="1" s="1"/>
  <c r="R23" i="1"/>
  <c r="O23" i="1"/>
  <c r="R46" i="1"/>
  <c r="O46" i="1"/>
  <c r="R45" i="1"/>
  <c r="O45" i="1"/>
  <c r="U44" i="1"/>
  <c r="R44" i="1"/>
  <c r="O44" i="1"/>
  <c r="R43" i="1"/>
  <c r="O43" i="1"/>
  <c r="AN43" i="1" s="1"/>
  <c r="R42" i="1"/>
  <c r="O42" i="1"/>
  <c r="R41" i="1"/>
  <c r="O41" i="1"/>
  <c r="R21" i="1"/>
  <c r="O21" i="1"/>
  <c r="U40" i="1"/>
  <c r="R40" i="1"/>
  <c r="O40" i="1"/>
  <c r="R39" i="1"/>
  <c r="O39" i="1"/>
  <c r="AN39" i="1" s="1"/>
  <c r="R38" i="1"/>
  <c r="O38" i="1"/>
  <c r="R13" i="1"/>
  <c r="O13" i="1"/>
  <c r="U37" i="1"/>
  <c r="R37" i="1"/>
  <c r="O37" i="1"/>
  <c r="U36" i="1"/>
  <c r="R36" i="1"/>
  <c r="O36" i="1"/>
  <c r="AJ14" i="1"/>
  <c r="R14" i="1"/>
  <c r="O14" i="1"/>
  <c r="R35" i="1"/>
  <c r="O35" i="1"/>
  <c r="R12" i="1"/>
  <c r="O12" i="1"/>
  <c r="U34" i="1"/>
  <c r="R34" i="1"/>
  <c r="O34" i="1"/>
  <c r="AA33" i="1"/>
  <c r="U33" i="1"/>
  <c r="R33" i="1"/>
  <c r="O33" i="1"/>
  <c r="U32" i="1"/>
  <c r="R32" i="1"/>
  <c r="O32" i="1"/>
  <c r="R9" i="1"/>
  <c r="O9" i="1"/>
  <c r="X31" i="1"/>
  <c r="R31" i="1"/>
  <c r="O31" i="1"/>
  <c r="U30" i="1"/>
  <c r="R30" i="1"/>
  <c r="O30" i="1"/>
  <c r="AG29" i="1"/>
  <c r="AD29" i="1"/>
  <c r="AA29" i="1"/>
  <c r="U29" i="1"/>
  <c r="R29" i="1"/>
  <c r="O29" i="1"/>
  <c r="AA28" i="1"/>
  <c r="U28" i="1"/>
  <c r="R28" i="1"/>
  <c r="O28" i="1"/>
  <c r="AD6" i="1"/>
  <c r="R6" i="1"/>
  <c r="O6" i="1"/>
  <c r="AD22" i="1"/>
  <c r="R22" i="1"/>
  <c r="O22" i="1"/>
  <c r="AA27" i="1"/>
  <c r="U27" i="1"/>
  <c r="R27" i="1"/>
  <c r="O27" i="1"/>
  <c r="R4" i="1"/>
  <c r="O4" i="1"/>
  <c r="R11" i="1"/>
  <c r="O11" i="1"/>
  <c r="AG26" i="1"/>
  <c r="AD26" i="1"/>
  <c r="AA26" i="1"/>
  <c r="U26" i="1"/>
  <c r="R26" i="1"/>
  <c r="O26" i="1"/>
  <c r="X25" i="1"/>
  <c r="R25" i="1"/>
  <c r="O25" i="1"/>
  <c r="AG24" i="1"/>
  <c r="AD24" i="1"/>
  <c r="X24" i="1"/>
  <c r="U24" i="1"/>
  <c r="R24" i="1"/>
  <c r="O24" i="1"/>
  <c r="X20" i="1"/>
  <c r="R20" i="1"/>
  <c r="O20" i="1"/>
  <c r="X19" i="1"/>
  <c r="R19" i="1"/>
  <c r="O19" i="1"/>
  <c r="X18" i="1"/>
  <c r="R18" i="1"/>
  <c r="O18" i="1"/>
  <c r="R5" i="1"/>
  <c r="O5" i="1"/>
  <c r="AD17" i="1"/>
  <c r="AA17" i="1"/>
  <c r="U17" i="1"/>
  <c r="R17" i="1"/>
  <c r="O17" i="1"/>
  <c r="X16" i="1"/>
  <c r="R16" i="1"/>
  <c r="O16" i="1"/>
  <c r="X15" i="1"/>
  <c r="R15" i="1"/>
  <c r="O15" i="1"/>
  <c r="X10" i="1"/>
  <c r="R10" i="1"/>
  <c r="O10" i="1"/>
  <c r="AD8" i="1"/>
  <c r="X8" i="1"/>
  <c r="R8" i="1"/>
  <c r="O8" i="1"/>
  <c r="AJ7" i="1"/>
  <c r="AD7" i="1"/>
  <c r="X7" i="1"/>
  <c r="R7" i="1"/>
  <c r="O7" i="1"/>
  <c r="AN11" i="1" l="1"/>
  <c r="AN52" i="1"/>
  <c r="AN16" i="1"/>
  <c r="AN35" i="1"/>
  <c r="AN36" i="1"/>
  <c r="AN38" i="1"/>
  <c r="AN21" i="1"/>
  <c r="AN42" i="1"/>
  <c r="AN45" i="1"/>
  <c r="AN23" i="1"/>
  <c r="AN51" i="1"/>
  <c r="AN19" i="1"/>
  <c r="AN25" i="1"/>
  <c r="AN12" i="1"/>
  <c r="AN14" i="1"/>
  <c r="AN55" i="1"/>
  <c r="AN13" i="1"/>
  <c r="AN41" i="1"/>
  <c r="AN46" i="1"/>
  <c r="AN50" i="1"/>
  <c r="AN58" i="1"/>
  <c r="AN20" i="1"/>
  <c r="AN31" i="1"/>
  <c r="AN6" i="1"/>
  <c r="AN9" i="1"/>
  <c r="AN34" i="1"/>
  <c r="AN8" i="1"/>
  <c r="AN17" i="1"/>
  <c r="AN27" i="1"/>
  <c r="AN30" i="1"/>
  <c r="AN22" i="1"/>
  <c r="AN33" i="1"/>
  <c r="AN26" i="1"/>
  <c r="AN15" i="1"/>
  <c r="AN18" i="1"/>
  <c r="AN24" i="1"/>
  <c r="AN4" i="1"/>
  <c r="AN40" i="1"/>
  <c r="AN44" i="1"/>
  <c r="AN48" i="1"/>
  <c r="AN53" i="1"/>
  <c r="AN7" i="1"/>
  <c r="AN5" i="1"/>
  <c r="AN10" i="1"/>
  <c r="AN28" i="1"/>
  <c r="AN29" i="1"/>
  <c r="AN32" i="1"/>
  <c r="AN37" i="1"/>
  <c r="AN49" i="1"/>
  <c r="AN54" i="1"/>
  <c r="AN56" i="1"/>
</calcChain>
</file>

<file path=xl/sharedStrings.xml><?xml version="1.0" encoding="utf-8"?>
<sst xmlns="http://schemas.openxmlformats.org/spreadsheetml/2006/main" count="1088" uniqueCount="304">
  <si>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</si>
  <si>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</si>
  <si>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</si>
  <si>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</si>
  <si>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</si>
  <si>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</si>
  <si>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</si>
  <si>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</si>
  <si>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</si>
  <si>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</si>
  <si>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</si>
  <si>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</si>
  <si>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</si>
  <si>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</si>
  <si>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</si>
  <si>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</si>
  <si>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</si>
  <si>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</si>
  <si>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</si>
  <si>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</si>
  <si>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</si>
  <si>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</si>
  <si>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</si>
  <si>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SAIDU SHARIF</t>
  </si>
  <si>
    <t>SOHAIL AHMAD</t>
  </si>
  <si>
    <t>GUL FAROOSH</t>
  </si>
  <si>
    <t>1560703552119</t>
  </si>
  <si>
    <t>Male</t>
  </si>
  <si>
    <t>SWAT</t>
  </si>
  <si>
    <t>NULL</t>
  </si>
  <si>
    <t>As above</t>
  </si>
  <si>
    <t>3208078771</t>
  </si>
  <si>
    <t>ARSALAN AHMAD</t>
  </si>
  <si>
    <t>SAJAD AHMAD</t>
  </si>
  <si>
    <t>1560703588379</t>
  </si>
  <si>
    <t>MOHALLAH BARKALAY SAIDU SHARIF SWAT</t>
  </si>
  <si>
    <t>3149736164</t>
  </si>
  <si>
    <t>HASNAIN KHAN</t>
  </si>
  <si>
    <t>ZOORTALAB KHAN</t>
  </si>
  <si>
    <t>1560703541175</t>
  </si>
  <si>
    <t>Mohallah khona chum saidu Sharif Swat</t>
  </si>
  <si>
    <t>3429657914</t>
  </si>
  <si>
    <t>ABBAS KHAN</t>
  </si>
  <si>
    <t>MUHAMMAD KABIR</t>
  </si>
  <si>
    <t>1560703928971</t>
  </si>
  <si>
    <t>Mohalla Central jail  Saidu Sharif  Tehsil Babozai  District Swat</t>
  </si>
  <si>
    <t>3439257014</t>
  </si>
  <si>
    <t>ABDULLAH SHAH</t>
  </si>
  <si>
    <t>ITBAR GUL</t>
  </si>
  <si>
    <t>1560703554223</t>
  </si>
  <si>
    <t>MUHALLAH MIANGANO CHAM VILLAGE AND POST OFFICE SAIDU SHARIF DISTRICT SWAT KPK</t>
  </si>
  <si>
    <t>3339505733</t>
  </si>
  <si>
    <t>DOST MUHAMMAD</t>
  </si>
  <si>
    <t>GUL RAHIM</t>
  </si>
  <si>
    <t>1560285290205</t>
  </si>
  <si>
    <t>Mohalla Bilal Masjid Barkalay Saidu Sharif swat</t>
  </si>
  <si>
    <t>3479453848</t>
  </si>
  <si>
    <t>WAJID ALI</t>
  </si>
  <si>
    <t>ARSHAD ALI</t>
  </si>
  <si>
    <t>1560278407859</t>
  </si>
  <si>
    <t>Barkalay saidu sharif swat</t>
  </si>
  <si>
    <t>3409278685</t>
  </si>
  <si>
    <t>MUHAMMAD JALEEL</t>
  </si>
  <si>
    <t>MUHAMMAD ISMAIL</t>
  </si>
  <si>
    <t>1540267863271</t>
  </si>
  <si>
    <t>NEAR HIGH SCHOOL SHAGAI MARGHUZAR ROAD SAIDU SHARIF SWAT</t>
  </si>
  <si>
    <t>3429222004</t>
  </si>
  <si>
    <t>SHAH ZEB AHMAD</t>
  </si>
  <si>
    <t>GHULAM NAZIR</t>
  </si>
  <si>
    <t>1560249556579</t>
  </si>
  <si>
    <t>Moh Aqba Post Office Saidu Sharif Swat</t>
  </si>
  <si>
    <t>3059663809</t>
  </si>
  <si>
    <t>ASAD IQBAL</t>
  </si>
  <si>
    <t>1560703582403</t>
  </si>
  <si>
    <t>Near Ayesha Masjid Ogday TakhtaBand Swat KPK</t>
  </si>
  <si>
    <t>3125569320</t>
  </si>
  <si>
    <t>MUHAMMAD IRFAN</t>
  </si>
  <si>
    <t>MUHAMMAD ZAREEN</t>
  </si>
  <si>
    <t>1560261102721</t>
  </si>
  <si>
    <t>Bashir super store Mohallah Bilal masjid Barkalay Saidu sharif swat</t>
  </si>
  <si>
    <t>3475069122</t>
  </si>
  <si>
    <t>ATTAULLAH</t>
  </si>
  <si>
    <t>ABDULLAH</t>
  </si>
  <si>
    <t>1560203341923</t>
  </si>
  <si>
    <t>Shagai saidu Sharif swat</t>
  </si>
  <si>
    <t>3479625310</t>
  </si>
  <si>
    <t>HASSAN ALI</t>
  </si>
  <si>
    <t>MUHAMMAD AMIN</t>
  </si>
  <si>
    <t>1560291669211</t>
  </si>
  <si>
    <t>As same</t>
  </si>
  <si>
    <t>3453453737</t>
  </si>
  <si>
    <t>KASHIF AHMAD</t>
  </si>
  <si>
    <t>KISHWAR KHAN</t>
  </si>
  <si>
    <t>1560203151201</t>
  </si>
  <si>
    <t>Mohalla centrail jail Saidu sharif swat</t>
  </si>
  <si>
    <t>3409113848</t>
  </si>
  <si>
    <t>SHAHAB HABIB</t>
  </si>
  <si>
    <t>HABIB UR RAHMAN</t>
  </si>
  <si>
    <t>1560703874839</t>
  </si>
  <si>
    <t>Gul Bahar Colony Aqba Road Saidu Sharif Swat</t>
  </si>
  <si>
    <t>3499098900</t>
  </si>
  <si>
    <t>WAJID RASOOL</t>
  </si>
  <si>
    <t>BAKHT RASOOL</t>
  </si>
  <si>
    <t>1560251732047</t>
  </si>
  <si>
    <t>Near Forest Colony Shagai Saidu Sharif Swat</t>
  </si>
  <si>
    <t>3438999150</t>
  </si>
  <si>
    <t>SHER ALI KHAN</t>
  </si>
  <si>
    <t>MUHAMMAD ALI</t>
  </si>
  <si>
    <t>1560703529965</t>
  </si>
  <si>
    <t>Same as above</t>
  </si>
  <si>
    <t>3474439399</t>
  </si>
  <si>
    <t>SYED AJMAL KHAN</t>
  </si>
  <si>
    <t>SYED GUL KHAN</t>
  </si>
  <si>
    <t>1560703583791</t>
  </si>
  <si>
    <t>Mohallah Shaheen Abad Saidu Sharif Swat</t>
  </si>
  <si>
    <t>3338089406</t>
  </si>
  <si>
    <t>SAID ANWAR</t>
  </si>
  <si>
    <t>GUL HASSAN KHAN</t>
  </si>
  <si>
    <t>1560254177073</t>
  </si>
  <si>
    <t>Said Abad Chail Shagai Saidu Sharif Swat</t>
  </si>
  <si>
    <t>3329456884</t>
  </si>
  <si>
    <t>FAYYAZ AHMAD</t>
  </si>
  <si>
    <t>FARID GUL</t>
  </si>
  <si>
    <t>1560204696493</t>
  </si>
  <si>
    <t>Mohalla zor Cham Saidu Sharif swat</t>
  </si>
  <si>
    <t>3339078250</t>
  </si>
  <si>
    <t>MAAZ KHAN</t>
  </si>
  <si>
    <t>RIAZ AHMAD</t>
  </si>
  <si>
    <t>1560703977011</t>
  </si>
  <si>
    <t>college colony saidu sharif swat</t>
  </si>
  <si>
    <t>3429602375</t>
  </si>
  <si>
    <t>ISLAMULLAH</t>
  </si>
  <si>
    <t>SALEH MUHAMMAD</t>
  </si>
  <si>
    <t>1560201342583</t>
  </si>
  <si>
    <t>Amir Mawya Masjid Barkalay Saidu Sharif Swat</t>
  </si>
  <si>
    <t>3127676565</t>
  </si>
  <si>
    <t>SALMAN KHAN</t>
  </si>
  <si>
    <t>FAIZ ALI KHAN</t>
  </si>
  <si>
    <t>1560704301573</t>
  </si>
  <si>
    <t>Mohallah Haji Abad Village  PO Saidu Sharif Tehsil Babozai District Swat</t>
  </si>
  <si>
    <t>3479401373</t>
  </si>
  <si>
    <t>SAJID ALI KHAN</t>
  </si>
  <si>
    <t>AQALMAND</t>
  </si>
  <si>
    <t>1560248163619</t>
  </si>
  <si>
    <t>Shna krapa Faiz abad Saidu Sharif Swat</t>
  </si>
  <si>
    <t>3349028585</t>
  </si>
  <si>
    <t>SAMIUR RAHMAN</t>
  </si>
  <si>
    <t>QABIL RAHMAN</t>
  </si>
  <si>
    <t>1560233086561</t>
  </si>
  <si>
    <t>near high school shagai sami mobile zone</t>
  </si>
  <si>
    <t>3439038281</t>
  </si>
  <si>
    <t>HUSSAIN ALI</t>
  </si>
  <si>
    <t>JUMA SAID</t>
  </si>
  <si>
    <t>1560266905559</t>
  </si>
  <si>
    <t>Allah o Akbar colony Saidu Sharif Swat</t>
  </si>
  <si>
    <t>3459526166</t>
  </si>
  <si>
    <t>ARSHAD KAMAL</t>
  </si>
  <si>
    <t>KAMAL UDDIN</t>
  </si>
  <si>
    <t>1560703412673</t>
  </si>
  <si>
    <t>Mohallah miangano chum Saidu Sharif Swat</t>
  </si>
  <si>
    <t>3439066817</t>
  </si>
  <si>
    <t>BILAL AHMAD</t>
  </si>
  <si>
    <t>KHAN TOTI</t>
  </si>
  <si>
    <t>1560703685915</t>
  </si>
  <si>
    <t>College Colony Saidu Sharif Swat</t>
  </si>
  <si>
    <t>3409079646</t>
  </si>
  <si>
    <t>FAWAD KHAN</t>
  </si>
  <si>
    <t>FAZAL WADOOD</t>
  </si>
  <si>
    <t>1560227840745</t>
  </si>
  <si>
    <t>Mohallah bilal barkalay saidu sharif swat kp Pakistan</t>
  </si>
  <si>
    <t>3420913453</t>
  </si>
  <si>
    <t>SHAKEEL AHMAD</t>
  </si>
  <si>
    <t>NISAR AHMAD</t>
  </si>
  <si>
    <t>6110136309537</t>
  </si>
  <si>
    <t>House No c 35 College Colony Saidu Sharif Swat</t>
  </si>
  <si>
    <t>3177104005</t>
  </si>
  <si>
    <t>ALI BAHADAR</t>
  </si>
  <si>
    <t>NAMER</t>
  </si>
  <si>
    <t>1560272095245</t>
  </si>
  <si>
    <t>Shagai saidiu sharif swat</t>
  </si>
  <si>
    <t>3466734552</t>
  </si>
  <si>
    <t>FURQAN HABIB</t>
  </si>
  <si>
    <t>HABIBA KHAN</t>
  </si>
  <si>
    <t>1560278254535</t>
  </si>
  <si>
    <t>Near DIG Office Khona Chum Saidu Sharif Swat</t>
  </si>
  <si>
    <t>3479361009</t>
  </si>
  <si>
    <t>ABREZ KHAN</t>
  </si>
  <si>
    <t>RAHMAT ULLAH</t>
  </si>
  <si>
    <t>1560291405213</t>
  </si>
  <si>
    <t>Akhoon baba shagai saidu sharif swat</t>
  </si>
  <si>
    <t>3478979217</t>
  </si>
  <si>
    <t>AMIR TURKEY</t>
  </si>
  <si>
    <t>HUSSAN SAYYED</t>
  </si>
  <si>
    <t>1560703550253</t>
  </si>
  <si>
    <t>Mohallah Prince Garden Guligram Tehsil Babozai District Swat</t>
  </si>
  <si>
    <t>3463146434</t>
  </si>
  <si>
    <t>HUSSAIN AHMAD</t>
  </si>
  <si>
    <t>MUHAMMAD PERWAISH</t>
  </si>
  <si>
    <t>1560220413941</t>
  </si>
  <si>
    <t>Moh Nasar khel saidu sharif</t>
  </si>
  <si>
    <t>3339499693</t>
  </si>
  <si>
    <t>MIAN MUHAMMAD ABBAS</t>
  </si>
  <si>
    <t>BAKHTYAR ALI</t>
  </si>
  <si>
    <t>1560207579115</t>
  </si>
  <si>
    <t>Mohallah baligram village and PO saidu Sharif swat</t>
  </si>
  <si>
    <t>3441895717</t>
  </si>
  <si>
    <t>WAQAR AHMAD</t>
  </si>
  <si>
    <t>MOHAMMAD ZARIN</t>
  </si>
  <si>
    <t>1560266430985</t>
  </si>
  <si>
    <t>Mohallah Mian Gano Chum Saidu Sharif Swat  KPK  Pakistan</t>
  </si>
  <si>
    <t>3329478408</t>
  </si>
  <si>
    <t>SAMEEM SUHAIL</t>
  </si>
  <si>
    <t>SUHAIL SULTAN</t>
  </si>
  <si>
    <t>1560298784975</t>
  </si>
  <si>
    <t>moh nasar khail near mistery musjid saidu sharif swat</t>
  </si>
  <si>
    <t>3449660814</t>
  </si>
  <si>
    <t>TALHA HARIS</t>
  </si>
  <si>
    <t>IQBAL HUSSAIN</t>
  </si>
  <si>
    <t>1560266661225</t>
  </si>
  <si>
    <t>MOH zorh chum Saidu Sharif SWAT</t>
  </si>
  <si>
    <t>3441982265</t>
  </si>
  <si>
    <t>ISRAR AHMAD</t>
  </si>
  <si>
    <t>AZIZ AHMAD</t>
  </si>
  <si>
    <t>1560703729925</t>
  </si>
  <si>
    <t>Zore chum saidu sharif swat</t>
  </si>
  <si>
    <t>3445945721</t>
  </si>
  <si>
    <t>IJAZ ULLAH</t>
  </si>
  <si>
    <t>SAAD ULLAH</t>
  </si>
  <si>
    <t>1560223791189</t>
  </si>
  <si>
    <t>Afsar Abad saidu sharif swat</t>
  </si>
  <si>
    <t>3412436490</t>
  </si>
  <si>
    <t>MUHAMMAD IFTIKHAR</t>
  </si>
  <si>
    <t>SALAHUDDIN</t>
  </si>
  <si>
    <t>1560239093725</t>
  </si>
  <si>
    <t>Mohallah Aqba Village And Post Office Saidu Sharif Tehsil Babuzai District Swat</t>
  </si>
  <si>
    <t>3479312037</t>
  </si>
  <si>
    <t>FAISAL ANWAR</t>
  </si>
  <si>
    <t>ANWAR ALI</t>
  </si>
  <si>
    <t>1560704222925</t>
  </si>
  <si>
    <t>Shaheen Abad Saidu Sharif Swat</t>
  </si>
  <si>
    <t>3448217567</t>
  </si>
  <si>
    <t>MUHAMMAD SALMAN</t>
  </si>
  <si>
    <t>WAHID ZAMAN</t>
  </si>
  <si>
    <t>1560703402061</t>
  </si>
  <si>
    <t>Shagai Saidu Sharif Swat</t>
  </si>
  <si>
    <t>3481091383</t>
  </si>
  <si>
    <t>SHAHZAD SHAFIQ</t>
  </si>
  <si>
    <t>MUHAMMAD SHAFIQ</t>
  </si>
  <si>
    <t>1560259847515</t>
  </si>
  <si>
    <t>Mohallah Nasar Khail Saidu Sharif Swat</t>
  </si>
  <si>
    <t>3439407705</t>
  </si>
  <si>
    <t>SANAULLAH KHAN</t>
  </si>
  <si>
    <t>FAZAL WAHAB</t>
  </si>
  <si>
    <t>1560256290985</t>
  </si>
  <si>
    <t>Mohallah Shaheenabad Saidu Sharif Swat</t>
  </si>
  <si>
    <t>3479081941</t>
  </si>
  <si>
    <t>SHERAZ AHMAD</t>
  </si>
  <si>
    <t>1560703532431</t>
  </si>
  <si>
    <t>Mohalla mian gano cham saidu sharif  Swat</t>
  </si>
  <si>
    <t>3433070707</t>
  </si>
  <si>
    <t>ATIZAZ HASSAN</t>
  </si>
  <si>
    <t>RAHMAT ALI</t>
  </si>
  <si>
    <t>1560224672497</t>
  </si>
  <si>
    <t>Mohallah miangano chum aqba</t>
  </si>
  <si>
    <t>3451030303</t>
  </si>
  <si>
    <t>AWAIS ULLAH</t>
  </si>
  <si>
    <t>SAEED ULLAH KHAN</t>
  </si>
  <si>
    <t>1560704007367</t>
  </si>
  <si>
    <t>Mohallah Bilal Masjid Bar kalay Saidu sharif  Swat</t>
  </si>
  <si>
    <t>3447770944</t>
  </si>
  <si>
    <t>NOUMAN HAIDER</t>
  </si>
  <si>
    <t>AKBAR HUSSAIN</t>
  </si>
  <si>
    <t>1560265565681</t>
  </si>
  <si>
    <t>saidu sharif haji abad</t>
  </si>
  <si>
    <t>3481904704</t>
  </si>
  <si>
    <t>NASIR ALI KHAN</t>
  </si>
  <si>
    <t>ALI BAZ KHAN</t>
  </si>
  <si>
    <t>1560214992401</t>
  </si>
  <si>
    <t>Mohallah sayyed abad chail shagai Saidu sharif swat</t>
  </si>
  <si>
    <t>3349336373</t>
  </si>
  <si>
    <t>UMAR DHER</t>
  </si>
  <si>
    <t>ITBAR MUHAMMAD</t>
  </si>
  <si>
    <t>1560703614801</t>
  </si>
  <si>
    <t>Shahjahan general store mohalla mianghano chum Saidu sharif sway kpk</t>
  </si>
  <si>
    <t>3429050530</t>
  </si>
  <si>
    <t>MUHAMMAD IHSAN</t>
  </si>
  <si>
    <t>MUHAMMAD NAEEM</t>
  </si>
  <si>
    <t>1560285284775</t>
  </si>
  <si>
    <t>Bashir super store muhallah Bilal masjid barkalay Saidu sharif swat</t>
  </si>
  <si>
    <t>3475069121</t>
  </si>
  <si>
    <t>NIAZ UD DIN</t>
  </si>
  <si>
    <t>1560703718649</t>
  </si>
  <si>
    <t>Akhun baba shagai saidu sharif swat</t>
  </si>
  <si>
    <t>3159865532</t>
  </si>
  <si>
    <t>MOHAMMAD GHAYAS</t>
  </si>
  <si>
    <t>SAIFULLAH</t>
  </si>
  <si>
    <t>1560703842203</t>
  </si>
  <si>
    <t>RL/CNIC</t>
  </si>
  <si>
    <t>3159853006</t>
  </si>
  <si>
    <t>S.No</t>
  </si>
  <si>
    <t>DOB</t>
  </si>
  <si>
    <t>shifted U/C Nawakalay</t>
  </si>
  <si>
    <t>s</t>
  </si>
  <si>
    <t xml:space="preserve">3rd TENTATIVE MERIT LIST OF PST MALE 2022 UNION COUNCIL SAIDU SHARIF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</si>
</sst>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AQ4370"/>
  <sheetViews>
    <sheetView tabSelected="1" view="pageBreakPreview" zoomScale="60" zoomScaleNormal="100" workbookViewId="0">
      <selection activeCell="R9" sqref="R9"/>
    </sheetView>
  </sheetViews>
  <sheetFormatPr defaultRowHeight="15.75" x14ac:dyDescent="0.25"/>
  <cols>
    <col min="1" max="1" width="6.875" style="29" customWidth="1"/>
    <col min="2" max="2" width="5.625" style="29" customWidth="1"/>
    <col min="3" max="3" width="4.5" style="29" bestFit="1" customWidth="1"/>
    <col min="4" max="4" width="7" style="31" customWidth="1"/>
    <col min="5" max="5" width="10.25" style="32" customWidth="1"/>
    <col min="6" max="6" width="8.125" style="33" customWidth="1"/>
    <col min="7" max="7" width="10.875" style="33" customWidth="1"/>
    <col min="8" max="8" width="13.12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7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2" x14ac:dyDescent="0.25">
      <c r="C1" s="46" t="s">
        <v>303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customFormat="1" ht="15.75" customHeight="1" x14ac:dyDescent="0.25">
      <c r="A2" s="55" t="s">
        <v>299</v>
      </c>
      <c r="B2" s="55"/>
      <c r="C2" s="56"/>
      <c r="D2" s="45" t="s">
        <v>0</v>
      </c>
      <c r="E2" s="52" t="s">
        <v>1</v>
      </c>
      <c r="F2" s="45" t="s">
        <v>2</v>
      </c>
      <c r="G2" s="45" t="s">
        <v>3</v>
      </c>
      <c r="H2" s="42" t="s">
        <v>300</v>
      </c>
      <c r="I2" s="53" t="s">
        <v>4</v>
      </c>
      <c r="J2" s="44" t="s">
        <v>5</v>
      </c>
      <c r="K2" s="44" t="s">
        <v>6</v>
      </c>
      <c r="L2" s="45" t="s">
        <v>7</v>
      </c>
      <c r="M2" s="41" t="s">
        <v>8</v>
      </c>
      <c r="N2" s="41"/>
      <c r="O2" s="41"/>
      <c r="P2" s="41" t="s">
        <v>9</v>
      </c>
      <c r="Q2" s="41"/>
      <c r="R2" s="41"/>
      <c r="S2" s="41" t="s">
        <v>10</v>
      </c>
      <c r="T2" s="41"/>
      <c r="U2" s="41"/>
      <c r="V2" s="41" t="s">
        <v>11</v>
      </c>
      <c r="W2" s="41"/>
      <c r="X2" s="41"/>
      <c r="Y2" s="41" t="s">
        <v>12</v>
      </c>
      <c r="Z2" s="41"/>
      <c r="AA2" s="41"/>
      <c r="AB2" s="41" t="s">
        <v>13</v>
      </c>
      <c r="AC2" s="41"/>
      <c r="AD2" s="41"/>
      <c r="AE2" s="41" t="s">
        <v>14</v>
      </c>
      <c r="AF2" s="41"/>
      <c r="AG2" s="41"/>
      <c r="AH2" s="41" t="s">
        <v>15</v>
      </c>
      <c r="AI2" s="41"/>
      <c r="AJ2" s="41"/>
      <c r="AK2" s="41" t="s">
        <v>16</v>
      </c>
      <c r="AL2" s="41"/>
      <c r="AM2" s="41"/>
      <c r="AN2" s="51" t="s">
        <v>17</v>
      </c>
      <c r="AO2" s="48" t="s">
        <v>18</v>
      </c>
      <c r="AP2" s="49" t="s">
        <v>19</v>
      </c>
    </row>
    <row r="3" spans="1:42" customFormat="1" ht="45" x14ac:dyDescent="0.25">
      <c r="A3" s="57"/>
      <c r="B3" s="57"/>
      <c r="C3" s="58"/>
      <c r="D3" s="45"/>
      <c r="E3" s="52"/>
      <c r="F3" s="45"/>
      <c r="G3" s="45"/>
      <c r="H3" s="43"/>
      <c r="I3" s="54"/>
      <c r="J3" s="44"/>
      <c r="K3" s="44"/>
      <c r="L3" s="4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1"/>
      <c r="AO3" s="48"/>
      <c r="AP3" s="50"/>
    </row>
    <row r="4" spans="1:42" customFormat="1" ht="47.25" x14ac:dyDescent="0.25">
      <c r="A4" s="39">
        <v>1</v>
      </c>
      <c r="B4" s="39">
        <v>1</v>
      </c>
      <c r="C4" s="39">
        <v>15</v>
      </c>
      <c r="D4" s="3" t="s">
        <v>23</v>
      </c>
      <c r="E4" s="4">
        <v>382837</v>
      </c>
      <c r="F4" s="5" t="s">
        <v>96</v>
      </c>
      <c r="G4" s="5" t="s">
        <v>97</v>
      </c>
      <c r="H4" s="37">
        <v>36506</v>
      </c>
      <c r="I4" s="6" t="s">
        <v>98</v>
      </c>
      <c r="J4" s="7" t="s">
        <v>27</v>
      </c>
      <c r="K4" s="8" t="s">
        <v>28</v>
      </c>
      <c r="L4" s="9">
        <v>65</v>
      </c>
      <c r="M4" s="10">
        <v>982</v>
      </c>
      <c r="N4" s="10">
        <v>1100</v>
      </c>
      <c r="O4" s="11">
        <f>M4*20/N4</f>
        <v>17.854545454545455</v>
      </c>
      <c r="P4" s="10">
        <v>908</v>
      </c>
      <c r="Q4" s="10">
        <v>1100</v>
      </c>
      <c r="R4" s="11">
        <f>P4*20/Q4</f>
        <v>16.509090909090908</v>
      </c>
      <c r="S4" s="10" t="s">
        <v>29</v>
      </c>
      <c r="T4" s="10" t="s">
        <v>29</v>
      </c>
      <c r="U4" s="11">
        <v>0</v>
      </c>
      <c r="V4" s="10">
        <v>73.680000000000007</v>
      </c>
      <c r="W4" s="10">
        <v>100</v>
      </c>
      <c r="X4" s="11">
        <v>29.47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128.83363636363637</v>
      </c>
      <c r="AO4" s="40" t="s">
        <v>99</v>
      </c>
      <c r="AP4" s="15" t="s">
        <v>100</v>
      </c>
    </row>
    <row r="5" spans="1:42" customFormat="1" ht="47.25" x14ac:dyDescent="0.25">
      <c r="A5" s="39">
        <v>2</v>
      </c>
      <c r="B5" s="39">
        <v>2</v>
      </c>
      <c r="C5" s="39">
        <v>7</v>
      </c>
      <c r="D5" s="3" t="s">
        <v>23</v>
      </c>
      <c r="E5" s="4">
        <v>367076</v>
      </c>
      <c r="F5" s="5" t="s">
        <v>57</v>
      </c>
      <c r="G5" s="5" t="s">
        <v>58</v>
      </c>
      <c r="H5" s="37">
        <v>34570</v>
      </c>
      <c r="I5" s="6" t="s">
        <v>59</v>
      </c>
      <c r="J5" s="7" t="s">
        <v>27</v>
      </c>
      <c r="K5" s="8" t="s">
        <v>28</v>
      </c>
      <c r="L5" s="9">
        <v>64</v>
      </c>
      <c r="M5" s="10">
        <v>743</v>
      </c>
      <c r="N5" s="10">
        <v>1050</v>
      </c>
      <c r="O5" s="11">
        <f>M5*20/N5</f>
        <v>14.152380952380952</v>
      </c>
      <c r="P5" s="10">
        <v>752</v>
      </c>
      <c r="Q5" s="10">
        <v>1100</v>
      </c>
      <c r="R5" s="11">
        <f>P5*20/Q5</f>
        <v>13.672727272727272</v>
      </c>
      <c r="S5" s="10" t="s">
        <v>29</v>
      </c>
      <c r="T5" s="10" t="s">
        <v>29</v>
      </c>
      <c r="U5" s="11">
        <v>0</v>
      </c>
      <c r="V5" s="10">
        <v>3417</v>
      </c>
      <c r="W5" s="10">
        <v>4400</v>
      </c>
      <c r="X5" s="11">
        <v>31.06</v>
      </c>
      <c r="Y5" s="10"/>
      <c r="Z5" s="10"/>
      <c r="AA5" s="12"/>
      <c r="AB5" s="10"/>
      <c r="AC5" s="10"/>
      <c r="AD5" s="11"/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122.88510822510823</v>
      </c>
      <c r="AO5" s="40" t="s">
        <v>60</v>
      </c>
      <c r="AP5" s="15" t="s">
        <v>61</v>
      </c>
    </row>
    <row r="6" spans="1:42" customFormat="1" ht="47.25" x14ac:dyDescent="0.25">
      <c r="A6" s="39">
        <v>3</v>
      </c>
      <c r="B6" s="39">
        <v>3</v>
      </c>
      <c r="C6" s="39">
        <v>18</v>
      </c>
      <c r="D6" s="3" t="s">
        <v>23</v>
      </c>
      <c r="E6" s="4">
        <v>382446</v>
      </c>
      <c r="F6" s="5" t="s">
        <v>111</v>
      </c>
      <c r="G6" s="5" t="s">
        <v>112</v>
      </c>
      <c r="H6" s="37">
        <v>34396</v>
      </c>
      <c r="I6" s="6" t="s">
        <v>113</v>
      </c>
      <c r="J6" s="7" t="s">
        <v>27</v>
      </c>
      <c r="K6" s="8" t="s">
        <v>28</v>
      </c>
      <c r="L6" s="9">
        <v>57</v>
      </c>
      <c r="M6" s="10">
        <v>722</v>
      </c>
      <c r="N6" s="10">
        <v>1050</v>
      </c>
      <c r="O6" s="11">
        <f>M6*20/N6</f>
        <v>13.752380952380953</v>
      </c>
      <c r="P6" s="10">
        <v>869</v>
      </c>
      <c r="Q6" s="10">
        <v>1100</v>
      </c>
      <c r="R6" s="11">
        <f>P6*20/Q6</f>
        <v>15.8</v>
      </c>
      <c r="S6" s="10" t="s">
        <v>29</v>
      </c>
      <c r="T6" s="10" t="s">
        <v>29</v>
      </c>
      <c r="U6" s="11">
        <v>0</v>
      </c>
      <c r="V6" s="10">
        <v>3484</v>
      </c>
      <c r="W6" s="10">
        <v>4600</v>
      </c>
      <c r="X6" s="11">
        <v>31.67</v>
      </c>
      <c r="Y6" s="10" t="s">
        <v>29</v>
      </c>
      <c r="Z6" s="10" t="s">
        <v>29</v>
      </c>
      <c r="AA6" s="12">
        <v>0</v>
      </c>
      <c r="AB6" s="10">
        <v>1301</v>
      </c>
      <c r="AC6" s="10">
        <v>1800</v>
      </c>
      <c r="AD6" s="11">
        <f>AB6*5/AC6</f>
        <v>3.6138888888888889</v>
      </c>
      <c r="AE6" s="10" t="s">
        <v>29</v>
      </c>
      <c r="AF6" s="10" t="s">
        <v>29</v>
      </c>
      <c r="AG6" s="13">
        <v>0</v>
      </c>
      <c r="AH6" s="10"/>
      <c r="AI6" s="10"/>
      <c r="AJ6" s="13"/>
      <c r="AK6" s="10" t="s">
        <v>29</v>
      </c>
      <c r="AL6" s="10" t="s">
        <v>29</v>
      </c>
      <c r="AM6" s="13">
        <v>0</v>
      </c>
      <c r="AN6" s="14">
        <f>L6+O6+R6+U6+X6+AA6+AD6+AG6+AJ6+AM6</f>
        <v>121.83626984126984</v>
      </c>
      <c r="AO6" s="40" t="s">
        <v>114</v>
      </c>
      <c r="AP6" s="15" t="s">
        <v>115</v>
      </c>
    </row>
    <row r="7" spans="1:42" customFormat="1" ht="47.25" x14ac:dyDescent="0.25">
      <c r="A7" s="39">
        <v>4</v>
      </c>
      <c r="B7" s="39">
        <v>4</v>
      </c>
      <c r="C7" s="39">
        <v>1</v>
      </c>
      <c r="D7" s="3" t="s">
        <v>23</v>
      </c>
      <c r="E7" s="4">
        <v>382416</v>
      </c>
      <c r="F7" s="5" t="s">
        <v>24</v>
      </c>
      <c r="G7" s="5" t="s">
        <v>25</v>
      </c>
      <c r="H7" s="37">
        <v>34278</v>
      </c>
      <c r="I7" s="6" t="s">
        <v>26</v>
      </c>
      <c r="J7" s="7" t="s">
        <v>27</v>
      </c>
      <c r="K7" s="8" t="s">
        <v>28</v>
      </c>
      <c r="L7" s="9">
        <v>54</v>
      </c>
      <c r="M7" s="10">
        <v>834</v>
      </c>
      <c r="N7" s="10">
        <v>1050</v>
      </c>
      <c r="O7" s="11">
        <f>M7*20/N7</f>
        <v>15.885714285714286</v>
      </c>
      <c r="P7" s="10">
        <v>877</v>
      </c>
      <c r="Q7" s="10">
        <v>1100</v>
      </c>
      <c r="R7" s="11">
        <f>P7*20/Q7</f>
        <v>15.945454545454545</v>
      </c>
      <c r="S7" s="10" t="s">
        <v>29</v>
      </c>
      <c r="T7" s="10" t="s">
        <v>29</v>
      </c>
      <c r="U7" s="11">
        <v>0</v>
      </c>
      <c r="V7" s="10">
        <v>4382</v>
      </c>
      <c r="W7" s="10">
        <v>6350</v>
      </c>
      <c r="X7" s="11">
        <f>V7*40/W7</f>
        <v>27.603149606299212</v>
      </c>
      <c r="Y7" s="10" t="s">
        <v>29</v>
      </c>
      <c r="Z7" s="10" t="s">
        <v>29</v>
      </c>
      <c r="AA7" s="12">
        <v>0</v>
      </c>
      <c r="AB7" s="10">
        <v>1309</v>
      </c>
      <c r="AC7" s="10">
        <v>1800</v>
      </c>
      <c r="AD7" s="11">
        <f>AB7*5/AC7</f>
        <v>3.6361111111111111</v>
      </c>
      <c r="AE7" s="10" t="s">
        <v>29</v>
      </c>
      <c r="AF7" s="10" t="s">
        <v>29</v>
      </c>
      <c r="AG7" s="13">
        <v>0</v>
      </c>
      <c r="AH7" s="10">
        <v>1939</v>
      </c>
      <c r="AI7" s="10">
        <v>2500</v>
      </c>
      <c r="AJ7" s="13">
        <f>AH7*5/AI7</f>
        <v>3.8780000000000001</v>
      </c>
      <c r="AK7" s="10" t="s">
        <v>29</v>
      </c>
      <c r="AL7" s="10" t="s">
        <v>29</v>
      </c>
      <c r="AM7" s="13">
        <v>0</v>
      </c>
      <c r="AN7" s="14">
        <f>L7+O7+R7+U7+X7+AA7+AD7+AG7+AJ7+AM7</f>
        <v>120.94842954857916</v>
      </c>
      <c r="AO7" s="40" t="s">
        <v>30</v>
      </c>
      <c r="AP7" s="15" t="s">
        <v>31</v>
      </c>
    </row>
    <row r="8" spans="1:42" customFormat="1" ht="47.25" x14ac:dyDescent="0.25">
      <c r="A8" s="39">
        <v>5</v>
      </c>
      <c r="B8" s="39">
        <v>5</v>
      </c>
      <c r="C8" s="39">
        <v>2</v>
      </c>
      <c r="D8" s="3" t="s">
        <v>23</v>
      </c>
      <c r="E8" s="4">
        <v>382456</v>
      </c>
      <c r="F8" s="5" t="s">
        <v>32</v>
      </c>
      <c r="G8" s="5" t="s">
        <v>33</v>
      </c>
      <c r="H8" s="37">
        <v>34819</v>
      </c>
      <c r="I8" s="6" t="s">
        <v>34</v>
      </c>
      <c r="J8" s="7" t="s">
        <v>27</v>
      </c>
      <c r="K8" s="8" t="s">
        <v>28</v>
      </c>
      <c r="L8" s="9">
        <v>50</v>
      </c>
      <c r="M8" s="10">
        <v>868</v>
      </c>
      <c r="N8" s="10">
        <v>1050</v>
      </c>
      <c r="O8" s="11">
        <f>M8*20/N8</f>
        <v>16.533333333333335</v>
      </c>
      <c r="P8" s="10">
        <v>890</v>
      </c>
      <c r="Q8" s="10">
        <v>1100</v>
      </c>
      <c r="R8" s="11">
        <f>P8*20/Q8</f>
        <v>16.181818181818183</v>
      </c>
      <c r="S8" s="10" t="s">
        <v>29</v>
      </c>
      <c r="T8" s="10" t="s">
        <v>29</v>
      </c>
      <c r="U8" s="11">
        <v>0</v>
      </c>
      <c r="V8" s="10">
        <v>3483</v>
      </c>
      <c r="W8" s="10">
        <v>4200</v>
      </c>
      <c r="X8" s="11">
        <f>V8*40/W8</f>
        <v>33.171428571428571</v>
      </c>
      <c r="Y8" s="10" t="s">
        <v>29</v>
      </c>
      <c r="Z8" s="10" t="s">
        <v>29</v>
      </c>
      <c r="AA8" s="12">
        <v>0</v>
      </c>
      <c r="AB8" s="10">
        <v>1407</v>
      </c>
      <c r="AC8" s="10">
        <v>1800</v>
      </c>
      <c r="AD8" s="11">
        <f>AB8*5/AC8</f>
        <v>3.9083333333333332</v>
      </c>
      <c r="AE8" s="10" t="s">
        <v>29</v>
      </c>
      <c r="AF8" s="10" t="s">
        <v>302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119.79491341991343</v>
      </c>
      <c r="AO8" s="40" t="s">
        <v>35</v>
      </c>
      <c r="AP8" s="15" t="s">
        <v>36</v>
      </c>
    </row>
    <row r="9" spans="1:42" customFormat="1" ht="51" x14ac:dyDescent="0.25">
      <c r="A9" s="39">
        <v>6</v>
      </c>
      <c r="B9" s="39">
        <v>6</v>
      </c>
      <c r="C9" s="39">
        <v>23</v>
      </c>
      <c r="D9" s="3" t="s">
        <v>23</v>
      </c>
      <c r="E9" s="4">
        <v>383018</v>
      </c>
      <c r="F9" s="5" t="s">
        <v>136</v>
      </c>
      <c r="G9" s="5" t="s">
        <v>137</v>
      </c>
      <c r="H9" s="37">
        <v>36195</v>
      </c>
      <c r="I9" s="6" t="s">
        <v>138</v>
      </c>
      <c r="J9" s="7" t="s">
        <v>27</v>
      </c>
      <c r="K9" s="8" t="s">
        <v>28</v>
      </c>
      <c r="L9" s="9">
        <v>55</v>
      </c>
      <c r="M9" s="10">
        <v>898</v>
      </c>
      <c r="N9" s="10">
        <v>1100</v>
      </c>
      <c r="O9" s="11">
        <f>M9*20/N9</f>
        <v>16.327272727272728</v>
      </c>
      <c r="P9" s="10">
        <v>833</v>
      </c>
      <c r="Q9" s="10">
        <v>1100</v>
      </c>
      <c r="R9" s="11">
        <f>P9*20/Q9</f>
        <v>15.145454545454545</v>
      </c>
      <c r="S9" s="10" t="s">
        <v>29</v>
      </c>
      <c r="T9" s="10" t="s">
        <v>29</v>
      </c>
      <c r="U9" s="11">
        <v>0</v>
      </c>
      <c r="V9" s="10" t="s">
        <v>29</v>
      </c>
      <c r="W9" s="10" t="s">
        <v>29</v>
      </c>
      <c r="X9" s="11">
        <v>0</v>
      </c>
      <c r="Y9" s="10">
        <v>3362</v>
      </c>
      <c r="Z9" s="10">
        <v>4400</v>
      </c>
      <c r="AA9" s="12">
        <v>30.56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117.03272727272727</v>
      </c>
      <c r="AO9" s="40" t="s">
        <v>139</v>
      </c>
      <c r="AP9" s="15" t="s">
        <v>140</v>
      </c>
    </row>
    <row r="10" spans="1:42" customFormat="1" ht="47.25" x14ac:dyDescent="0.25">
      <c r="A10" s="39">
        <v>7</v>
      </c>
      <c r="B10" s="39">
        <v>7</v>
      </c>
      <c r="C10" s="39">
        <v>3</v>
      </c>
      <c r="D10" s="3" t="s">
        <v>23</v>
      </c>
      <c r="E10" s="4">
        <v>382406</v>
      </c>
      <c r="F10" s="5" t="s">
        <v>37</v>
      </c>
      <c r="G10" s="5" t="s">
        <v>38</v>
      </c>
      <c r="H10" s="37">
        <v>34285</v>
      </c>
      <c r="I10" s="6" t="s">
        <v>39</v>
      </c>
      <c r="J10" s="7" t="s">
        <v>27</v>
      </c>
      <c r="K10" s="8" t="s">
        <v>28</v>
      </c>
      <c r="L10" s="9">
        <v>57</v>
      </c>
      <c r="M10" s="10">
        <v>862</v>
      </c>
      <c r="N10" s="10">
        <v>1050</v>
      </c>
      <c r="O10" s="11">
        <f>M10*20/N10</f>
        <v>16.419047619047618</v>
      </c>
      <c r="P10" s="10">
        <v>878</v>
      </c>
      <c r="Q10" s="10">
        <v>1100</v>
      </c>
      <c r="R10" s="11">
        <f>P10*20/Q10</f>
        <v>15.963636363636363</v>
      </c>
      <c r="S10" s="10" t="s">
        <v>29</v>
      </c>
      <c r="T10" s="10" t="s">
        <v>29</v>
      </c>
      <c r="U10" s="11">
        <v>0</v>
      </c>
      <c r="V10" s="10">
        <v>1862</v>
      </c>
      <c r="W10" s="10">
        <v>2800</v>
      </c>
      <c r="X10" s="11">
        <f>V10*40/W10</f>
        <v>26.6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115.98268398268399</v>
      </c>
      <c r="AO10" s="40" t="s">
        <v>40</v>
      </c>
      <c r="AP10" s="15" t="s">
        <v>41</v>
      </c>
    </row>
    <row r="11" spans="1:42" customFormat="1" ht="47.25" x14ac:dyDescent="0.25">
      <c r="A11" s="39">
        <v>8</v>
      </c>
      <c r="B11" s="39">
        <v>8</v>
      </c>
      <c r="C11" s="39">
        <v>14</v>
      </c>
      <c r="D11" s="3" t="s">
        <v>23</v>
      </c>
      <c r="E11" s="4">
        <v>357097</v>
      </c>
      <c r="F11" s="5" t="s">
        <v>91</v>
      </c>
      <c r="G11" s="5" t="s">
        <v>92</v>
      </c>
      <c r="H11" s="37">
        <v>35797</v>
      </c>
      <c r="I11" s="6" t="s">
        <v>93</v>
      </c>
      <c r="J11" s="7" t="s">
        <v>27</v>
      </c>
      <c r="K11" s="8" t="s">
        <v>28</v>
      </c>
      <c r="L11" s="9">
        <v>52</v>
      </c>
      <c r="M11" s="10">
        <v>888</v>
      </c>
      <c r="N11" s="10">
        <v>1050</v>
      </c>
      <c r="O11" s="11">
        <f>M11*20/N11</f>
        <v>16.914285714285715</v>
      </c>
      <c r="P11" s="10">
        <v>827</v>
      </c>
      <c r="Q11" s="10">
        <v>1050</v>
      </c>
      <c r="R11" s="11">
        <f>P11*20/Q11</f>
        <v>15.752380952380953</v>
      </c>
      <c r="S11" s="10" t="s">
        <v>29</v>
      </c>
      <c r="T11" s="10" t="s">
        <v>29</v>
      </c>
      <c r="U11" s="11">
        <v>0</v>
      </c>
      <c r="V11" s="10">
        <v>3505</v>
      </c>
      <c r="W11" s="10">
        <v>4500</v>
      </c>
      <c r="X11" s="11">
        <v>31.15</v>
      </c>
      <c r="Y11" s="10"/>
      <c r="Z11" s="10"/>
      <c r="AA11" s="12"/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115.81666666666666</v>
      </c>
      <c r="AO11" s="40" t="s">
        <v>94</v>
      </c>
      <c r="AP11" s="15" t="s">
        <v>95</v>
      </c>
    </row>
    <row r="12" spans="1:42" customFormat="1" ht="47.25" x14ac:dyDescent="0.25">
      <c r="A12" s="39">
        <v>9</v>
      </c>
      <c r="B12" s="39">
        <v>9</v>
      </c>
      <c r="C12" s="39">
        <v>27</v>
      </c>
      <c r="D12" s="3" t="s">
        <v>23</v>
      </c>
      <c r="E12" s="4">
        <v>382240</v>
      </c>
      <c r="F12" s="5" t="s">
        <v>156</v>
      </c>
      <c r="G12" s="5" t="s">
        <v>157</v>
      </c>
      <c r="H12" s="37">
        <v>34015</v>
      </c>
      <c r="I12" s="6" t="s">
        <v>158</v>
      </c>
      <c r="J12" s="7" t="s">
        <v>27</v>
      </c>
      <c r="K12" s="8" t="s">
        <v>28</v>
      </c>
      <c r="L12" s="9">
        <v>55</v>
      </c>
      <c r="M12" s="10">
        <v>653</v>
      </c>
      <c r="N12" s="10">
        <v>900</v>
      </c>
      <c r="O12" s="11">
        <f>M12*20/N12</f>
        <v>14.511111111111111</v>
      </c>
      <c r="P12" s="10">
        <v>793</v>
      </c>
      <c r="Q12" s="10">
        <v>1100</v>
      </c>
      <c r="R12" s="11">
        <f>P12*20/Q12</f>
        <v>14.418181818181818</v>
      </c>
      <c r="S12" s="10" t="s">
        <v>29</v>
      </c>
      <c r="T12" s="10" t="s">
        <v>29</v>
      </c>
      <c r="U12" s="11">
        <v>0</v>
      </c>
      <c r="V12" s="10"/>
      <c r="W12" s="10"/>
      <c r="X12" s="11"/>
      <c r="Y12" s="10">
        <v>3035</v>
      </c>
      <c r="Z12" s="10">
        <v>4300</v>
      </c>
      <c r="AA12" s="12">
        <v>28.23</v>
      </c>
      <c r="AB12" s="10">
        <v>842</v>
      </c>
      <c r="AC12" s="10">
        <v>1200</v>
      </c>
      <c r="AD12" s="11">
        <v>3.5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115.65929292929293</v>
      </c>
      <c r="AO12" s="40" t="s">
        <v>159</v>
      </c>
      <c r="AP12" s="15" t="s">
        <v>160</v>
      </c>
    </row>
    <row r="13" spans="1:42" customFormat="1" ht="47.25" x14ac:dyDescent="0.25">
      <c r="A13" s="39">
        <v>10</v>
      </c>
      <c r="B13" s="39">
        <v>10</v>
      </c>
      <c r="C13" s="39">
        <v>32</v>
      </c>
      <c r="D13" s="3" t="s">
        <v>23</v>
      </c>
      <c r="E13" s="4">
        <v>367068</v>
      </c>
      <c r="F13" s="5" t="s">
        <v>181</v>
      </c>
      <c r="G13" s="5" t="s">
        <v>182</v>
      </c>
      <c r="H13" s="37">
        <v>34894</v>
      </c>
      <c r="I13" s="6" t="s">
        <v>183</v>
      </c>
      <c r="J13" s="7" t="s">
        <v>27</v>
      </c>
      <c r="K13" s="8" t="s">
        <v>28</v>
      </c>
      <c r="L13" s="9">
        <v>45</v>
      </c>
      <c r="M13" s="10">
        <v>826</v>
      </c>
      <c r="N13" s="10">
        <v>1050</v>
      </c>
      <c r="O13" s="11">
        <f>M13*20/N13</f>
        <v>15.733333333333333</v>
      </c>
      <c r="P13" s="10">
        <v>853</v>
      </c>
      <c r="Q13" s="10">
        <v>1100</v>
      </c>
      <c r="R13" s="11">
        <f>P13*20/Q13</f>
        <v>15.50909090909091</v>
      </c>
      <c r="S13" s="10" t="s">
        <v>29</v>
      </c>
      <c r="T13" s="10" t="s">
        <v>29</v>
      </c>
      <c r="U13" s="11">
        <v>0</v>
      </c>
      <c r="V13" s="10">
        <v>3690</v>
      </c>
      <c r="W13" s="10">
        <v>4400</v>
      </c>
      <c r="X13" s="11">
        <v>33.6</v>
      </c>
      <c r="Y13" s="10"/>
      <c r="Z13" s="10"/>
      <c r="AA13" s="12"/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478</v>
      </c>
      <c r="AI13" s="10">
        <v>600</v>
      </c>
      <c r="AJ13" s="13">
        <v>3.98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113.82242424242425</v>
      </c>
      <c r="AO13" s="40" t="s">
        <v>184</v>
      </c>
      <c r="AP13" s="15" t="s">
        <v>185</v>
      </c>
    </row>
    <row r="14" spans="1:42" customFormat="1" ht="47.25" x14ac:dyDescent="0.25">
      <c r="A14" s="39">
        <v>11</v>
      </c>
      <c r="B14" s="39">
        <v>11</v>
      </c>
      <c r="C14" s="39">
        <v>29</v>
      </c>
      <c r="D14" s="3" t="s">
        <v>23</v>
      </c>
      <c r="E14" s="4">
        <v>358187</v>
      </c>
      <c r="F14" s="5" t="s">
        <v>166</v>
      </c>
      <c r="G14" s="5" t="s">
        <v>167</v>
      </c>
      <c r="H14" s="37">
        <v>34029</v>
      </c>
      <c r="I14" s="6" t="s">
        <v>168</v>
      </c>
      <c r="J14" s="7" t="s">
        <v>27</v>
      </c>
      <c r="K14" s="8" t="s">
        <v>28</v>
      </c>
      <c r="L14" s="9">
        <v>48</v>
      </c>
      <c r="M14" s="10">
        <v>764</v>
      </c>
      <c r="N14" s="10">
        <v>1050</v>
      </c>
      <c r="O14" s="11">
        <f>M14*20/N14</f>
        <v>14.552380952380952</v>
      </c>
      <c r="P14" s="10">
        <v>790</v>
      </c>
      <c r="Q14" s="10">
        <v>1100</v>
      </c>
      <c r="R14" s="11">
        <f>P14*20/Q14</f>
        <v>14.363636363636363</v>
      </c>
      <c r="S14" s="10" t="s">
        <v>29</v>
      </c>
      <c r="T14" s="10" t="s">
        <v>29</v>
      </c>
      <c r="U14" s="11">
        <v>0</v>
      </c>
      <c r="V14" s="10">
        <v>3424</v>
      </c>
      <c r="W14" s="10">
        <v>4200</v>
      </c>
      <c r="X14" s="11">
        <v>32.6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878</v>
      </c>
      <c r="AI14" s="10">
        <v>1100</v>
      </c>
      <c r="AJ14" s="13">
        <f>AH14*5/AI14</f>
        <v>3.9909090909090907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113.50692640692641</v>
      </c>
      <c r="AO14" s="40" t="s">
        <v>169</v>
      </c>
      <c r="AP14" s="15" t="s">
        <v>170</v>
      </c>
    </row>
    <row r="15" spans="1:42" customFormat="1" ht="47.25" x14ac:dyDescent="0.25">
      <c r="A15" s="39">
        <v>12</v>
      </c>
      <c r="B15" s="39">
        <v>12</v>
      </c>
      <c r="C15" s="39">
        <v>4</v>
      </c>
      <c r="D15" s="3" t="s">
        <v>23</v>
      </c>
      <c r="E15" s="4">
        <v>382872</v>
      </c>
      <c r="F15" s="5" t="s">
        <v>42</v>
      </c>
      <c r="G15" s="5" t="s">
        <v>43</v>
      </c>
      <c r="H15" s="37">
        <v>35479</v>
      </c>
      <c r="I15" s="6" t="s">
        <v>44</v>
      </c>
      <c r="J15" s="7" t="s">
        <v>27</v>
      </c>
      <c r="K15" s="8" t="s">
        <v>28</v>
      </c>
      <c r="L15" s="9">
        <v>51</v>
      </c>
      <c r="M15" s="10">
        <v>740</v>
      </c>
      <c r="N15" s="10">
        <v>1050</v>
      </c>
      <c r="O15" s="11">
        <f>M15*20/N15</f>
        <v>14.095238095238095</v>
      </c>
      <c r="P15" s="10">
        <v>725</v>
      </c>
      <c r="Q15" s="10">
        <v>1100</v>
      </c>
      <c r="R15" s="11">
        <f>P15*20/Q15</f>
        <v>13.181818181818182</v>
      </c>
      <c r="S15" s="10" t="s">
        <v>29</v>
      </c>
      <c r="T15" s="10" t="s">
        <v>29</v>
      </c>
      <c r="U15" s="11">
        <v>0</v>
      </c>
      <c r="V15" s="10">
        <v>3607</v>
      </c>
      <c r="W15" s="10">
        <v>4300</v>
      </c>
      <c r="X15" s="11">
        <f>V15*40/W15</f>
        <v>33.553488372093021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111.83054464914932</v>
      </c>
      <c r="AO15" s="40" t="s">
        <v>45</v>
      </c>
      <c r="AP15" s="15" t="s">
        <v>46</v>
      </c>
    </row>
    <row r="16" spans="1:42" customFormat="1" ht="63.75" x14ac:dyDescent="0.25">
      <c r="A16" s="39">
        <v>13</v>
      </c>
      <c r="B16" s="39">
        <v>13</v>
      </c>
      <c r="C16" s="39">
        <v>5</v>
      </c>
      <c r="D16" s="3" t="s">
        <v>23</v>
      </c>
      <c r="E16" s="4">
        <v>382421</v>
      </c>
      <c r="F16" s="5" t="s">
        <v>47</v>
      </c>
      <c r="G16" s="5" t="s">
        <v>48</v>
      </c>
      <c r="H16" s="37">
        <v>34427</v>
      </c>
      <c r="I16" s="6" t="s">
        <v>49</v>
      </c>
      <c r="J16" s="7" t="s">
        <v>27</v>
      </c>
      <c r="K16" s="8" t="s">
        <v>28</v>
      </c>
      <c r="L16" s="9">
        <v>53</v>
      </c>
      <c r="M16" s="10">
        <v>752</v>
      </c>
      <c r="N16" s="10">
        <v>1050</v>
      </c>
      <c r="O16" s="11">
        <f>M16*20/N16</f>
        <v>14.323809523809524</v>
      </c>
      <c r="P16" s="10">
        <v>716</v>
      </c>
      <c r="Q16" s="10">
        <v>1100</v>
      </c>
      <c r="R16" s="11">
        <f>P16*20/Q16</f>
        <v>13.018181818181818</v>
      </c>
      <c r="S16" s="10" t="s">
        <v>29</v>
      </c>
      <c r="T16" s="10" t="s">
        <v>29</v>
      </c>
      <c r="U16" s="11">
        <v>0</v>
      </c>
      <c r="V16" s="10">
        <v>3416</v>
      </c>
      <c r="W16" s="10">
        <v>4400</v>
      </c>
      <c r="X16" s="11">
        <f>V16*40/W16</f>
        <v>31.054545454545455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111.39653679653679</v>
      </c>
      <c r="AO16" s="40" t="s">
        <v>50</v>
      </c>
      <c r="AP16" s="15" t="s">
        <v>51</v>
      </c>
    </row>
    <row r="17" spans="1:43" customFormat="1" ht="47.25" x14ac:dyDescent="0.25">
      <c r="A17" s="39">
        <v>14</v>
      </c>
      <c r="B17" s="39">
        <v>14</v>
      </c>
      <c r="C17" s="39">
        <v>6</v>
      </c>
      <c r="D17" s="3" t="s">
        <v>23</v>
      </c>
      <c r="E17" s="4">
        <v>367392</v>
      </c>
      <c r="F17" s="5" t="s">
        <v>52</v>
      </c>
      <c r="G17" s="5" t="s">
        <v>53</v>
      </c>
      <c r="H17" s="37">
        <v>30686</v>
      </c>
      <c r="I17" s="6" t="s">
        <v>54</v>
      </c>
      <c r="J17" s="7" t="s">
        <v>27</v>
      </c>
      <c r="K17" s="8" t="s">
        <v>28</v>
      </c>
      <c r="L17" s="9">
        <v>65</v>
      </c>
      <c r="M17" s="10">
        <v>494</v>
      </c>
      <c r="N17" s="10">
        <v>850</v>
      </c>
      <c r="O17" s="11">
        <f>M17*20/N17</f>
        <v>11.623529411764705</v>
      </c>
      <c r="P17" s="10">
        <v>501</v>
      </c>
      <c r="Q17" s="10">
        <v>1100</v>
      </c>
      <c r="R17" s="11">
        <f>P17*20/Q17</f>
        <v>9.1090909090909093</v>
      </c>
      <c r="S17" s="10">
        <v>276</v>
      </c>
      <c r="T17" s="10">
        <v>550</v>
      </c>
      <c r="U17" s="11">
        <f>S17*20/T17</f>
        <v>10.036363636363637</v>
      </c>
      <c r="V17" s="10" t="s">
        <v>29</v>
      </c>
      <c r="W17" s="10" t="s">
        <v>29</v>
      </c>
      <c r="X17" s="11">
        <v>0</v>
      </c>
      <c r="Y17" s="10">
        <v>758</v>
      </c>
      <c r="Z17" s="10">
        <v>1200</v>
      </c>
      <c r="AA17" s="12">
        <f>Y17*20/Z17</f>
        <v>12.633333333333333</v>
      </c>
      <c r="AB17" s="10">
        <v>515</v>
      </c>
      <c r="AC17" s="10">
        <v>1000</v>
      </c>
      <c r="AD17" s="11">
        <f>AB17*5/AC17</f>
        <v>2.5750000000000002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110.97731729055259</v>
      </c>
      <c r="AO17" s="40" t="s">
        <v>55</v>
      </c>
      <c r="AP17" s="15" t="s">
        <v>56</v>
      </c>
    </row>
    <row r="18" spans="1:43" customFormat="1" ht="51" x14ac:dyDescent="0.25">
      <c r="A18" s="39">
        <v>15</v>
      </c>
      <c r="B18" s="39">
        <v>15</v>
      </c>
      <c r="C18" s="39">
        <v>8</v>
      </c>
      <c r="D18" s="3" t="s">
        <v>23</v>
      </c>
      <c r="E18" s="4">
        <v>355009</v>
      </c>
      <c r="F18" s="5" t="s">
        <v>62</v>
      </c>
      <c r="G18" s="5" t="s">
        <v>63</v>
      </c>
      <c r="H18" s="37">
        <v>35097</v>
      </c>
      <c r="I18" s="6" t="s">
        <v>64</v>
      </c>
      <c r="J18" s="7" t="s">
        <v>27</v>
      </c>
      <c r="K18" s="8" t="s">
        <v>28</v>
      </c>
      <c r="L18" s="9">
        <v>48</v>
      </c>
      <c r="M18" s="10">
        <v>896</v>
      </c>
      <c r="N18" s="10">
        <v>1050</v>
      </c>
      <c r="O18" s="11">
        <f>M18*20/N18</f>
        <v>17.066666666666666</v>
      </c>
      <c r="P18" s="10">
        <v>882</v>
      </c>
      <c r="Q18" s="10">
        <v>1100</v>
      </c>
      <c r="R18" s="11">
        <f>P18*20/Q18</f>
        <v>16.036363636363635</v>
      </c>
      <c r="S18" s="10" t="s">
        <v>29</v>
      </c>
      <c r="T18" s="10" t="s">
        <v>29</v>
      </c>
      <c r="U18" s="11">
        <v>0</v>
      </c>
      <c r="V18" s="10">
        <v>69.7</v>
      </c>
      <c r="W18" s="10">
        <v>100</v>
      </c>
      <c r="X18" s="11">
        <f>V18*40/W18</f>
        <v>27.88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108.98303030303029</v>
      </c>
      <c r="AO18" s="40" t="s">
        <v>65</v>
      </c>
      <c r="AP18" s="15" t="s">
        <v>66</v>
      </c>
    </row>
    <row r="19" spans="1:43" customFormat="1" ht="47.25" x14ac:dyDescent="0.25">
      <c r="A19" s="39">
        <v>16</v>
      </c>
      <c r="B19" s="39">
        <v>16</v>
      </c>
      <c r="C19" s="39">
        <v>9</v>
      </c>
      <c r="D19" s="3" t="s">
        <v>23</v>
      </c>
      <c r="E19" s="4">
        <v>365806</v>
      </c>
      <c r="F19" s="5" t="s">
        <v>67</v>
      </c>
      <c r="G19" s="5" t="s">
        <v>68</v>
      </c>
      <c r="H19" s="37">
        <v>35431</v>
      </c>
      <c r="I19" s="6" t="s">
        <v>69</v>
      </c>
      <c r="J19" s="7" t="s">
        <v>27</v>
      </c>
      <c r="K19" s="8" t="s">
        <v>28</v>
      </c>
      <c r="L19" s="9">
        <v>45</v>
      </c>
      <c r="M19" s="10">
        <v>841</v>
      </c>
      <c r="N19" s="10">
        <v>1050</v>
      </c>
      <c r="O19" s="11">
        <f>M19*20/N19</f>
        <v>16.019047619047619</v>
      </c>
      <c r="P19" s="10">
        <v>778</v>
      </c>
      <c r="Q19" s="10">
        <v>1100</v>
      </c>
      <c r="R19" s="11">
        <f>P19*20/Q19</f>
        <v>14.145454545454545</v>
      </c>
      <c r="S19" s="10" t="s">
        <v>29</v>
      </c>
      <c r="T19" s="10" t="s">
        <v>29</v>
      </c>
      <c r="U19" s="11">
        <v>0</v>
      </c>
      <c r="V19" s="10">
        <v>3466</v>
      </c>
      <c r="W19" s="10">
        <v>4100</v>
      </c>
      <c r="X19" s="11">
        <f>V19*40/W19</f>
        <v>33.814634146341461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108.97913631084363</v>
      </c>
      <c r="AO19" s="40" t="s">
        <v>70</v>
      </c>
      <c r="AP19" s="15" t="s">
        <v>71</v>
      </c>
    </row>
    <row r="20" spans="1:43" customFormat="1" ht="47.25" x14ac:dyDescent="0.25">
      <c r="A20" s="39">
        <v>17</v>
      </c>
      <c r="B20" s="39">
        <v>17</v>
      </c>
      <c r="C20" s="39">
        <v>10</v>
      </c>
      <c r="D20" s="3" t="s">
        <v>23</v>
      </c>
      <c r="E20" s="4">
        <v>382443</v>
      </c>
      <c r="F20" s="5" t="s">
        <v>72</v>
      </c>
      <c r="G20" s="5" t="s">
        <v>58</v>
      </c>
      <c r="H20" s="37">
        <v>34939</v>
      </c>
      <c r="I20" s="6" t="s">
        <v>73</v>
      </c>
      <c r="J20" s="7" t="s">
        <v>27</v>
      </c>
      <c r="K20" s="8" t="s">
        <v>28</v>
      </c>
      <c r="L20" s="9">
        <v>47</v>
      </c>
      <c r="M20" s="10">
        <v>806</v>
      </c>
      <c r="N20" s="10">
        <v>1050</v>
      </c>
      <c r="O20" s="11">
        <f>M20*20/N20</f>
        <v>15.352380952380953</v>
      </c>
      <c r="P20" s="10">
        <v>798</v>
      </c>
      <c r="Q20" s="10">
        <v>1100</v>
      </c>
      <c r="R20" s="11">
        <f>P20*20/Q20</f>
        <v>14.50909090909091</v>
      </c>
      <c r="S20" s="10" t="s">
        <v>29</v>
      </c>
      <c r="T20" s="10" t="s">
        <v>29</v>
      </c>
      <c r="U20" s="11">
        <v>0</v>
      </c>
      <c r="V20" s="10">
        <v>3202</v>
      </c>
      <c r="W20" s="10">
        <v>4100</v>
      </c>
      <c r="X20" s="11">
        <f>V20*40/W20</f>
        <v>31.239024390243902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108.10049625171577</v>
      </c>
      <c r="AO20" s="40" t="s">
        <v>74</v>
      </c>
      <c r="AP20" s="15" t="s">
        <v>75</v>
      </c>
      <c r="AQ20" s="38" t="s">
        <v>301</v>
      </c>
    </row>
    <row r="21" spans="1:43" customFormat="1" ht="60" x14ac:dyDescent="0.25">
      <c r="A21" s="39">
        <v>18</v>
      </c>
      <c r="B21" s="39">
        <v>18</v>
      </c>
      <c r="C21" s="39">
        <v>36</v>
      </c>
      <c r="D21" s="3" t="s">
        <v>23</v>
      </c>
      <c r="E21" s="4">
        <v>357373</v>
      </c>
      <c r="F21" s="5" t="s">
        <v>201</v>
      </c>
      <c r="G21" s="5" t="s">
        <v>202</v>
      </c>
      <c r="H21" s="37">
        <v>36119</v>
      </c>
      <c r="I21" s="6" t="s">
        <v>203</v>
      </c>
      <c r="J21" s="7" t="s">
        <v>27</v>
      </c>
      <c r="K21" s="8" t="s">
        <v>28</v>
      </c>
      <c r="L21" s="9">
        <v>42</v>
      </c>
      <c r="M21" s="10">
        <v>943</v>
      </c>
      <c r="N21" s="10">
        <v>1100</v>
      </c>
      <c r="O21" s="11">
        <f>M21*20/N21</f>
        <v>17.145454545454545</v>
      </c>
      <c r="P21" s="10">
        <v>880</v>
      </c>
      <c r="Q21" s="10">
        <v>1100</v>
      </c>
      <c r="R21" s="11">
        <f>P21*20/Q21</f>
        <v>16</v>
      </c>
      <c r="S21" s="10" t="s">
        <v>29</v>
      </c>
      <c r="T21" s="10" t="s">
        <v>29</v>
      </c>
      <c r="U21" s="11">
        <v>0</v>
      </c>
      <c r="V21" s="10">
        <v>3548</v>
      </c>
      <c r="W21" s="10">
        <v>4400</v>
      </c>
      <c r="X21" s="11">
        <v>32.200000000000003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107.34545454545454</v>
      </c>
      <c r="AO21" s="40" t="s">
        <v>204</v>
      </c>
      <c r="AP21" s="15" t="s">
        <v>205</v>
      </c>
    </row>
    <row r="22" spans="1:43" customFormat="1" ht="47.25" x14ac:dyDescent="0.25">
      <c r="A22" s="39">
        <v>19</v>
      </c>
      <c r="B22" s="39">
        <v>19</v>
      </c>
      <c r="C22" s="39">
        <v>17</v>
      </c>
      <c r="D22" s="3" t="s">
        <v>23</v>
      </c>
      <c r="E22" s="4">
        <v>382382</v>
      </c>
      <c r="F22" s="5" t="s">
        <v>106</v>
      </c>
      <c r="G22" s="5" t="s">
        <v>107</v>
      </c>
      <c r="H22" s="37">
        <v>34442</v>
      </c>
      <c r="I22" s="6" t="s">
        <v>108</v>
      </c>
      <c r="J22" s="7" t="s">
        <v>27</v>
      </c>
      <c r="K22" s="8" t="s">
        <v>28</v>
      </c>
      <c r="L22" s="9">
        <v>46</v>
      </c>
      <c r="M22" s="10">
        <v>696</v>
      </c>
      <c r="N22" s="10">
        <v>1050</v>
      </c>
      <c r="O22" s="11">
        <f>M22*20/N22</f>
        <v>13.257142857142858</v>
      </c>
      <c r="P22" s="10">
        <v>2365</v>
      </c>
      <c r="Q22" s="10">
        <v>3550</v>
      </c>
      <c r="R22" s="11">
        <f>P22*20/Q22</f>
        <v>13.32394366197183</v>
      </c>
      <c r="S22" s="10" t="s">
        <v>29</v>
      </c>
      <c r="T22" s="10" t="s">
        <v>29</v>
      </c>
      <c r="U22" s="11">
        <v>0</v>
      </c>
      <c r="V22" s="10">
        <v>3218</v>
      </c>
      <c r="W22" s="10">
        <v>4300</v>
      </c>
      <c r="X22" s="11">
        <v>29.93</v>
      </c>
      <c r="Y22" s="10"/>
      <c r="Z22" s="10"/>
      <c r="AA22" s="12"/>
      <c r="AB22" s="10">
        <v>1272</v>
      </c>
      <c r="AC22" s="10">
        <v>1800</v>
      </c>
      <c r="AD22" s="11">
        <f>AB22*5/AC22</f>
        <v>3.5333333333333332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106.04441985244802</v>
      </c>
      <c r="AO22" s="40" t="s">
        <v>109</v>
      </c>
      <c r="AP22" s="15" t="s">
        <v>110</v>
      </c>
    </row>
    <row r="23" spans="1:43" customFormat="1" ht="47.25" x14ac:dyDescent="0.25">
      <c r="A23" s="39">
        <v>20</v>
      </c>
      <c r="B23" s="39">
        <v>20</v>
      </c>
      <c r="C23" s="39">
        <v>43</v>
      </c>
      <c r="D23" s="3" t="s">
        <v>23</v>
      </c>
      <c r="E23" s="4">
        <v>383003</v>
      </c>
      <c r="F23" s="5" t="s">
        <v>236</v>
      </c>
      <c r="G23" s="5" t="s">
        <v>237</v>
      </c>
      <c r="H23" s="37">
        <v>36261</v>
      </c>
      <c r="I23" s="6" t="s">
        <v>238</v>
      </c>
      <c r="J23" s="7" t="s">
        <v>27</v>
      </c>
      <c r="K23" s="8" t="s">
        <v>28</v>
      </c>
      <c r="L23" s="9">
        <v>43</v>
      </c>
      <c r="M23" s="10">
        <v>855</v>
      </c>
      <c r="N23" s="10">
        <v>1100</v>
      </c>
      <c r="O23" s="11">
        <f>M23*20/N23</f>
        <v>15.545454545454545</v>
      </c>
      <c r="P23" s="10">
        <v>762</v>
      </c>
      <c r="Q23" s="10">
        <v>1100</v>
      </c>
      <c r="R23" s="11">
        <f>P23*20/Q23</f>
        <v>13.854545454545455</v>
      </c>
      <c r="S23" s="10" t="s">
        <v>29</v>
      </c>
      <c r="T23" s="10" t="s">
        <v>29</v>
      </c>
      <c r="U23" s="11">
        <v>0</v>
      </c>
      <c r="V23" s="10">
        <v>3358</v>
      </c>
      <c r="W23" s="10">
        <v>4200</v>
      </c>
      <c r="X23" s="11">
        <v>31.98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104.38000000000001</v>
      </c>
      <c r="AO23" s="40" t="s">
        <v>239</v>
      </c>
      <c r="AP23" s="15" t="s">
        <v>240</v>
      </c>
    </row>
    <row r="24" spans="1:43" customFormat="1" ht="51" x14ac:dyDescent="0.25">
      <c r="A24" s="39">
        <v>21</v>
      </c>
      <c r="B24" s="39">
        <v>21</v>
      </c>
      <c r="C24" s="39">
        <v>11</v>
      </c>
      <c r="D24" s="3" t="s">
        <v>23</v>
      </c>
      <c r="E24" s="4">
        <v>366296</v>
      </c>
      <c r="F24" s="5" t="s">
        <v>76</v>
      </c>
      <c r="G24" s="5" t="s">
        <v>77</v>
      </c>
      <c r="H24" s="37">
        <v>32238</v>
      </c>
      <c r="I24" s="6" t="s">
        <v>78</v>
      </c>
      <c r="J24" s="7" t="s">
        <v>27</v>
      </c>
      <c r="K24" s="8" t="s">
        <v>28</v>
      </c>
      <c r="L24" s="9">
        <v>48</v>
      </c>
      <c r="M24" s="10">
        <v>404</v>
      </c>
      <c r="N24" s="10">
        <v>850</v>
      </c>
      <c r="O24" s="11">
        <f>M24*20/N24</f>
        <v>9.5058823529411764</v>
      </c>
      <c r="P24" s="10">
        <v>606</v>
      </c>
      <c r="Q24" s="10">
        <v>1100</v>
      </c>
      <c r="R24" s="11">
        <f>P24*20/Q24</f>
        <v>11.018181818181818</v>
      </c>
      <c r="S24" s="10">
        <v>257</v>
      </c>
      <c r="T24" s="10">
        <v>550</v>
      </c>
      <c r="U24" s="11">
        <f>S24*20/T24</f>
        <v>9.3454545454545457</v>
      </c>
      <c r="V24" s="10">
        <v>486</v>
      </c>
      <c r="W24" s="10">
        <v>1100</v>
      </c>
      <c r="X24" s="11">
        <f>V24*40/W24</f>
        <v>17.672727272727272</v>
      </c>
      <c r="Y24" s="10" t="s">
        <v>29</v>
      </c>
      <c r="Z24" s="10" t="s">
        <v>29</v>
      </c>
      <c r="AA24" s="12">
        <v>0</v>
      </c>
      <c r="AB24" s="10">
        <v>572</v>
      </c>
      <c r="AC24" s="10">
        <v>900</v>
      </c>
      <c r="AD24" s="11">
        <f>AB24*5/AC24</f>
        <v>3.1777777777777776</v>
      </c>
      <c r="AE24" s="10">
        <v>751</v>
      </c>
      <c r="AF24" s="10">
        <v>1200</v>
      </c>
      <c r="AG24" s="13">
        <f>AE24*5/AF24</f>
        <v>3.1291666666666669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101.84919043374926</v>
      </c>
      <c r="AO24" s="40" t="s">
        <v>79</v>
      </c>
      <c r="AP24" s="15" t="s">
        <v>80</v>
      </c>
    </row>
    <row r="25" spans="1:43" customFormat="1" ht="47.25" x14ac:dyDescent="0.25">
      <c r="A25" s="39">
        <v>22</v>
      </c>
      <c r="B25" s="39">
        <v>22</v>
      </c>
      <c r="C25" s="39">
        <v>12</v>
      </c>
      <c r="D25" s="3" t="s">
        <v>23</v>
      </c>
      <c r="E25" s="4">
        <v>357112</v>
      </c>
      <c r="F25" s="5" t="s">
        <v>81</v>
      </c>
      <c r="G25" s="5" t="s">
        <v>82</v>
      </c>
      <c r="H25" s="37">
        <v>32923</v>
      </c>
      <c r="I25" s="6" t="s">
        <v>83</v>
      </c>
      <c r="J25" s="7" t="s">
        <v>27</v>
      </c>
      <c r="K25" s="8" t="s">
        <v>28</v>
      </c>
      <c r="L25" s="9">
        <v>43</v>
      </c>
      <c r="M25" s="10">
        <v>573</v>
      </c>
      <c r="N25" s="10">
        <v>900</v>
      </c>
      <c r="O25" s="11">
        <f>M25*20/N25</f>
        <v>12.733333333333333</v>
      </c>
      <c r="P25" s="10">
        <v>2255</v>
      </c>
      <c r="Q25" s="10">
        <v>3150</v>
      </c>
      <c r="R25" s="11">
        <f>P25*20/Q25</f>
        <v>14.317460317460318</v>
      </c>
      <c r="S25" s="10" t="s">
        <v>29</v>
      </c>
      <c r="T25" s="10" t="s">
        <v>29</v>
      </c>
      <c r="U25" s="11">
        <v>0</v>
      </c>
      <c r="V25" s="10">
        <v>2860</v>
      </c>
      <c r="W25" s="10">
        <v>3700</v>
      </c>
      <c r="X25" s="11">
        <f>V25*40/W25</f>
        <v>30.918918918918919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100.96971256971257</v>
      </c>
      <c r="AO25" s="40" t="s">
        <v>84</v>
      </c>
      <c r="AP25" s="15" t="s">
        <v>85</v>
      </c>
    </row>
    <row r="26" spans="1:43" customFormat="1" ht="47.25" x14ac:dyDescent="0.25">
      <c r="A26" s="39">
        <v>23</v>
      </c>
      <c r="B26" s="39">
        <v>23</v>
      </c>
      <c r="C26" s="39">
        <v>13</v>
      </c>
      <c r="D26" s="3" t="s">
        <v>23</v>
      </c>
      <c r="E26" s="4">
        <v>380079</v>
      </c>
      <c r="F26" s="5" t="s">
        <v>86</v>
      </c>
      <c r="G26" s="5" t="s">
        <v>87</v>
      </c>
      <c r="H26" s="37">
        <v>33300</v>
      </c>
      <c r="I26" s="6" t="s">
        <v>88</v>
      </c>
      <c r="J26" s="7" t="s">
        <v>27</v>
      </c>
      <c r="K26" s="8" t="s">
        <v>28</v>
      </c>
      <c r="L26" s="9">
        <v>48</v>
      </c>
      <c r="M26" s="10">
        <v>627</v>
      </c>
      <c r="N26" s="10">
        <v>900</v>
      </c>
      <c r="O26" s="11">
        <f>M26*20/N26</f>
        <v>13.933333333333334</v>
      </c>
      <c r="P26" s="10">
        <v>582</v>
      </c>
      <c r="Q26" s="10">
        <v>1100</v>
      </c>
      <c r="R26" s="11">
        <f>P26*20/Q26</f>
        <v>10.581818181818182</v>
      </c>
      <c r="S26" s="10">
        <v>268</v>
      </c>
      <c r="T26" s="10">
        <v>550</v>
      </c>
      <c r="U26" s="11">
        <f>S26*20/T26</f>
        <v>9.745454545454546</v>
      </c>
      <c r="V26" s="10" t="s">
        <v>29</v>
      </c>
      <c r="W26" s="10" t="s">
        <v>29</v>
      </c>
      <c r="X26" s="11">
        <v>0</v>
      </c>
      <c r="Y26" s="10">
        <v>623</v>
      </c>
      <c r="Z26" s="10">
        <v>1100</v>
      </c>
      <c r="AA26" s="12">
        <f>Y26*20/Z26</f>
        <v>11.327272727272728</v>
      </c>
      <c r="AB26" s="10">
        <v>607</v>
      </c>
      <c r="AC26" s="10">
        <v>900</v>
      </c>
      <c r="AD26" s="11">
        <f>AB26*5/AC26</f>
        <v>3.3722222222222222</v>
      </c>
      <c r="AE26" s="10">
        <v>814</v>
      </c>
      <c r="AF26" s="10">
        <v>1200</v>
      </c>
      <c r="AG26" s="13">
        <f>AE26*5/AF26</f>
        <v>3.3916666666666666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100.35176767676768</v>
      </c>
      <c r="AO26" s="40" t="s">
        <v>89</v>
      </c>
      <c r="AP26" s="15" t="s">
        <v>90</v>
      </c>
    </row>
    <row r="27" spans="1:43" customFormat="1" ht="47.25" x14ac:dyDescent="0.25">
      <c r="A27" s="39">
        <v>24</v>
      </c>
      <c r="B27" s="39">
        <v>24</v>
      </c>
      <c r="C27" s="39">
        <v>16</v>
      </c>
      <c r="D27" s="3" t="s">
        <v>23</v>
      </c>
      <c r="E27" s="4">
        <v>365908</v>
      </c>
      <c r="F27" s="5" t="s">
        <v>101</v>
      </c>
      <c r="G27" s="5" t="s">
        <v>102</v>
      </c>
      <c r="H27" s="37">
        <v>34749</v>
      </c>
      <c r="I27" s="6" t="s">
        <v>103</v>
      </c>
      <c r="J27" s="7" t="s">
        <v>27</v>
      </c>
      <c r="K27" s="8" t="s">
        <v>28</v>
      </c>
      <c r="L27" s="9">
        <v>48</v>
      </c>
      <c r="M27" s="10">
        <v>787</v>
      </c>
      <c r="N27" s="10">
        <v>1050</v>
      </c>
      <c r="O27" s="11">
        <f>M27*20/N27</f>
        <v>14.990476190476191</v>
      </c>
      <c r="P27" s="10">
        <v>732</v>
      </c>
      <c r="Q27" s="10">
        <v>1100</v>
      </c>
      <c r="R27" s="11">
        <f>P27*20/Q27</f>
        <v>13.309090909090909</v>
      </c>
      <c r="S27" s="10">
        <v>281</v>
      </c>
      <c r="T27" s="10">
        <v>550</v>
      </c>
      <c r="U27" s="11">
        <f>S27*20/T27</f>
        <v>10.218181818181819</v>
      </c>
      <c r="V27" s="10" t="s">
        <v>29</v>
      </c>
      <c r="W27" s="10" t="s">
        <v>29</v>
      </c>
      <c r="X27" s="11">
        <v>0</v>
      </c>
      <c r="Y27" s="10">
        <v>599</v>
      </c>
      <c r="Z27" s="10">
        <v>1100</v>
      </c>
      <c r="AA27" s="12">
        <f>Y27*20/Z27</f>
        <v>10.890909090909091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97.408658008658008</v>
      </c>
      <c r="AO27" s="40" t="s">
        <v>104</v>
      </c>
      <c r="AP27" s="15" t="s">
        <v>105</v>
      </c>
    </row>
    <row r="28" spans="1:43" customFormat="1" ht="47.25" x14ac:dyDescent="0.25">
      <c r="A28" s="39">
        <v>25</v>
      </c>
      <c r="B28" s="39">
        <v>25</v>
      </c>
      <c r="C28" s="39">
        <v>19</v>
      </c>
      <c r="D28" s="3" t="s">
        <v>23</v>
      </c>
      <c r="E28" s="4">
        <v>366010</v>
      </c>
      <c r="F28" s="5" t="s">
        <v>116</v>
      </c>
      <c r="G28" s="5" t="s">
        <v>117</v>
      </c>
      <c r="H28" s="37">
        <v>29677</v>
      </c>
      <c r="I28" s="6" t="s">
        <v>118</v>
      </c>
      <c r="J28" s="7" t="s">
        <v>27</v>
      </c>
      <c r="K28" s="8" t="s">
        <v>28</v>
      </c>
      <c r="L28" s="9">
        <v>49</v>
      </c>
      <c r="M28" s="10">
        <v>447</v>
      </c>
      <c r="N28" s="10">
        <v>850</v>
      </c>
      <c r="O28" s="11">
        <f>M28*20/N28</f>
        <v>10.517647058823529</v>
      </c>
      <c r="P28" s="10">
        <v>553</v>
      </c>
      <c r="Q28" s="10">
        <v>1100</v>
      </c>
      <c r="R28" s="11">
        <f>P28*20/Q28</f>
        <v>10.054545454545455</v>
      </c>
      <c r="S28" s="10">
        <v>269</v>
      </c>
      <c r="T28" s="10">
        <v>550</v>
      </c>
      <c r="U28" s="11">
        <f>S28*20/T28</f>
        <v>9.7818181818181813</v>
      </c>
      <c r="V28" s="10" t="s">
        <v>29</v>
      </c>
      <c r="W28" s="10" t="s">
        <v>29</v>
      </c>
      <c r="X28" s="11">
        <v>0</v>
      </c>
      <c r="Y28" s="10">
        <v>600</v>
      </c>
      <c r="Z28" s="10">
        <v>1100</v>
      </c>
      <c r="AA28" s="12">
        <f>Y28*20/Z28</f>
        <v>10.909090909090908</v>
      </c>
      <c r="AB28" s="10">
        <v>561</v>
      </c>
      <c r="AC28" s="10">
        <v>900</v>
      </c>
      <c r="AD28" s="11">
        <v>3.11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93.373101604278062</v>
      </c>
      <c r="AO28" s="40" t="s">
        <v>119</v>
      </c>
      <c r="AP28" s="15" t="s">
        <v>120</v>
      </c>
    </row>
    <row r="29" spans="1:43" customFormat="1" ht="47.25" x14ac:dyDescent="0.25">
      <c r="A29" s="39">
        <v>26</v>
      </c>
      <c r="B29" s="39">
        <v>26</v>
      </c>
      <c r="C29" s="39">
        <v>20</v>
      </c>
      <c r="D29" s="3" t="s">
        <v>23</v>
      </c>
      <c r="E29" s="4">
        <v>357212</v>
      </c>
      <c r="F29" s="5" t="s">
        <v>121</v>
      </c>
      <c r="G29" s="5" t="s">
        <v>122</v>
      </c>
      <c r="H29" s="37">
        <v>29064</v>
      </c>
      <c r="I29" s="6" t="s">
        <v>123</v>
      </c>
      <c r="J29" s="7" t="s">
        <v>27</v>
      </c>
      <c r="K29" s="8" t="s">
        <v>28</v>
      </c>
      <c r="L29" s="9">
        <v>41</v>
      </c>
      <c r="M29" s="10">
        <v>432</v>
      </c>
      <c r="N29" s="10">
        <v>850</v>
      </c>
      <c r="O29" s="11">
        <f>M29*20/N29</f>
        <v>10.164705882352941</v>
      </c>
      <c r="P29" s="10">
        <v>569</v>
      </c>
      <c r="Q29" s="10">
        <v>1100</v>
      </c>
      <c r="R29" s="11">
        <f>P29*20/Q29</f>
        <v>10.345454545454546</v>
      </c>
      <c r="S29" s="10">
        <v>296</v>
      </c>
      <c r="T29" s="10">
        <v>550</v>
      </c>
      <c r="U29" s="11">
        <f>S29*20/T29</f>
        <v>10.763636363636364</v>
      </c>
      <c r="V29" s="10" t="s">
        <v>29</v>
      </c>
      <c r="W29" s="10" t="s">
        <v>29</v>
      </c>
      <c r="X29" s="11">
        <v>0</v>
      </c>
      <c r="Y29" s="10">
        <v>1154</v>
      </c>
      <c r="Z29" s="10">
        <v>2000</v>
      </c>
      <c r="AA29" s="12">
        <f>Y29*20/Z29</f>
        <v>11.54</v>
      </c>
      <c r="AB29" s="10">
        <v>537</v>
      </c>
      <c r="AC29" s="10">
        <v>900</v>
      </c>
      <c r="AD29" s="11">
        <f>AB29*5/AC29</f>
        <v>2.9833333333333334</v>
      </c>
      <c r="AE29" s="10">
        <v>750</v>
      </c>
      <c r="AF29" s="10">
        <v>1200</v>
      </c>
      <c r="AG29" s="13">
        <f>AE29*5/AF29</f>
        <v>3.125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89.922130124777183</v>
      </c>
      <c r="AO29" s="40" t="s">
        <v>124</v>
      </c>
      <c r="AP29" s="15" t="s">
        <v>125</v>
      </c>
    </row>
    <row r="30" spans="1:43" customFormat="1" ht="47.25" x14ac:dyDescent="0.25">
      <c r="A30" s="39">
        <v>27</v>
      </c>
      <c r="B30" s="39">
        <v>27</v>
      </c>
      <c r="C30" s="39">
        <v>21</v>
      </c>
      <c r="D30" s="3" t="s">
        <v>23</v>
      </c>
      <c r="E30" s="4">
        <v>382897</v>
      </c>
      <c r="F30" s="5" t="s">
        <v>126</v>
      </c>
      <c r="G30" s="5" t="s">
        <v>127</v>
      </c>
      <c r="H30" s="37">
        <v>36526</v>
      </c>
      <c r="I30" s="6" t="s">
        <v>128</v>
      </c>
      <c r="J30" s="7" t="s">
        <v>27</v>
      </c>
      <c r="K30" s="8" t="s">
        <v>28</v>
      </c>
      <c r="L30" s="9">
        <v>46</v>
      </c>
      <c r="M30" s="10">
        <v>894</v>
      </c>
      <c r="N30" s="10">
        <v>1100</v>
      </c>
      <c r="O30" s="11">
        <f>M30*20/N30</f>
        <v>16.254545454545454</v>
      </c>
      <c r="P30" s="10">
        <v>696</v>
      </c>
      <c r="Q30" s="10">
        <v>1100</v>
      </c>
      <c r="R30" s="11">
        <f>P30*20/Q30</f>
        <v>12.654545454545454</v>
      </c>
      <c r="S30" s="10">
        <v>425</v>
      </c>
      <c r="T30" s="10">
        <v>600</v>
      </c>
      <c r="U30" s="11">
        <f>S30*20/T30</f>
        <v>14.166666666666666</v>
      </c>
      <c r="V30" s="10" t="s">
        <v>29</v>
      </c>
      <c r="W30" s="10" t="s">
        <v>29</v>
      </c>
      <c r="X30" s="11">
        <v>0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89.075757575757578</v>
      </c>
      <c r="AO30" s="40" t="s">
        <v>129</v>
      </c>
      <c r="AP30" s="15" t="s">
        <v>130</v>
      </c>
    </row>
    <row r="31" spans="1:43" customFormat="1" ht="47.25" x14ac:dyDescent="0.25">
      <c r="A31" s="39">
        <v>28</v>
      </c>
      <c r="B31" s="39">
        <v>28</v>
      </c>
      <c r="C31" s="39">
        <v>22</v>
      </c>
      <c r="D31" s="3" t="s">
        <v>23</v>
      </c>
      <c r="E31" s="4">
        <v>356996</v>
      </c>
      <c r="F31" s="5" t="s">
        <v>131</v>
      </c>
      <c r="G31" s="5" t="s">
        <v>132</v>
      </c>
      <c r="H31" s="37">
        <v>32600</v>
      </c>
      <c r="I31" s="6" t="s">
        <v>133</v>
      </c>
      <c r="J31" s="7" t="s">
        <v>27</v>
      </c>
      <c r="K31" s="8" t="s">
        <v>28</v>
      </c>
      <c r="L31" s="9">
        <v>40</v>
      </c>
      <c r="M31" s="10">
        <v>690</v>
      </c>
      <c r="N31" s="10">
        <v>1050</v>
      </c>
      <c r="O31" s="11">
        <f>M31*20/N31</f>
        <v>13.142857142857142</v>
      </c>
      <c r="P31" s="10">
        <v>604</v>
      </c>
      <c r="Q31" s="10">
        <v>1100</v>
      </c>
      <c r="R31" s="11">
        <f>P31*20/Q31</f>
        <v>10.981818181818182</v>
      </c>
      <c r="S31" s="10" t="s">
        <v>29</v>
      </c>
      <c r="T31" s="10" t="s">
        <v>29</v>
      </c>
      <c r="U31" s="11">
        <v>0</v>
      </c>
      <c r="V31" s="10">
        <v>2560</v>
      </c>
      <c r="W31" s="10">
        <v>4350</v>
      </c>
      <c r="X31" s="11">
        <f>V31*40/W31</f>
        <v>23.540229885057471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>
        <v>3.04</v>
      </c>
      <c r="AI31" s="10">
        <v>4</v>
      </c>
      <c r="AJ31" s="13"/>
      <c r="AK31" s="10" t="s">
        <v>29</v>
      </c>
      <c r="AL31" s="10" t="s">
        <v>29</v>
      </c>
      <c r="AM31" s="13">
        <v>0</v>
      </c>
      <c r="AN31" s="14">
        <f>L31+O31+R31+U31+X31+AA31+AD31+AG31+AJ31+AM31</f>
        <v>87.664905209732794</v>
      </c>
      <c r="AO31" s="40" t="s">
        <v>134</v>
      </c>
      <c r="AP31" s="15" t="s">
        <v>135</v>
      </c>
    </row>
    <row r="32" spans="1:43" customFormat="1" ht="47.25" x14ac:dyDescent="0.25">
      <c r="A32" s="39">
        <v>29</v>
      </c>
      <c r="B32" s="39">
        <v>29</v>
      </c>
      <c r="C32" s="39">
        <v>24</v>
      </c>
      <c r="D32" s="3" t="s">
        <v>23</v>
      </c>
      <c r="E32" s="4">
        <v>365751</v>
      </c>
      <c r="F32" s="5" t="s">
        <v>141</v>
      </c>
      <c r="G32" s="5" t="s">
        <v>142</v>
      </c>
      <c r="H32" s="37">
        <v>33578</v>
      </c>
      <c r="I32" s="6" t="s">
        <v>143</v>
      </c>
      <c r="J32" s="7" t="s">
        <v>27</v>
      </c>
      <c r="K32" s="8" t="s">
        <v>28</v>
      </c>
      <c r="L32" s="9">
        <v>50</v>
      </c>
      <c r="M32" s="10">
        <v>598</v>
      </c>
      <c r="N32" s="10">
        <v>900</v>
      </c>
      <c r="O32" s="11">
        <f>M32*20/N32</f>
        <v>13.28888888888889</v>
      </c>
      <c r="P32" s="10">
        <v>668</v>
      </c>
      <c r="Q32" s="10">
        <v>1100</v>
      </c>
      <c r="R32" s="11">
        <f>P32*20/Q32</f>
        <v>12.145454545454545</v>
      </c>
      <c r="S32" s="10">
        <v>302</v>
      </c>
      <c r="T32" s="10">
        <v>550</v>
      </c>
      <c r="U32" s="11">
        <f>S32*20/T32</f>
        <v>10.981818181818182</v>
      </c>
      <c r="V32" s="10" t="s">
        <v>29</v>
      </c>
      <c r="W32" s="10" t="s">
        <v>29</v>
      </c>
      <c r="X32" s="11">
        <v>0</v>
      </c>
      <c r="Y32" s="10">
        <v>3</v>
      </c>
      <c r="Z32" s="10">
        <v>4</v>
      </c>
      <c r="AA32" s="12"/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86.416161616161617</v>
      </c>
      <c r="AO32" s="40" t="s">
        <v>144</v>
      </c>
      <c r="AP32" s="15" t="s">
        <v>145</v>
      </c>
    </row>
    <row r="33" spans="1:42" customFormat="1" ht="47.25" x14ac:dyDescent="0.25">
      <c r="A33" s="39">
        <v>30</v>
      </c>
      <c r="B33" s="39">
        <v>30</v>
      </c>
      <c r="C33" s="39">
        <v>25</v>
      </c>
      <c r="D33" s="3" t="s">
        <v>23</v>
      </c>
      <c r="E33" s="4">
        <v>365198</v>
      </c>
      <c r="F33" s="5" t="s">
        <v>146</v>
      </c>
      <c r="G33" s="5" t="s">
        <v>147</v>
      </c>
      <c r="H33" s="37">
        <v>31522</v>
      </c>
      <c r="I33" s="6" t="s">
        <v>148</v>
      </c>
      <c r="J33" s="7" t="s">
        <v>27</v>
      </c>
      <c r="K33" s="8" t="s">
        <v>28</v>
      </c>
      <c r="L33" s="9">
        <v>41</v>
      </c>
      <c r="M33" s="10">
        <v>539</v>
      </c>
      <c r="N33" s="10">
        <v>850</v>
      </c>
      <c r="O33" s="11">
        <f>M33*20/N33</f>
        <v>12.68235294117647</v>
      </c>
      <c r="P33" s="10">
        <v>565</v>
      </c>
      <c r="Q33" s="10">
        <v>1100</v>
      </c>
      <c r="R33" s="11">
        <f>P33*20/Q33</f>
        <v>10.272727272727273</v>
      </c>
      <c r="S33" s="10">
        <v>310</v>
      </c>
      <c r="T33" s="10">
        <v>550</v>
      </c>
      <c r="U33" s="11">
        <f>S33*20/T33</f>
        <v>11.272727272727273</v>
      </c>
      <c r="V33" s="10" t="s">
        <v>29</v>
      </c>
      <c r="W33" s="10" t="s">
        <v>29</v>
      </c>
      <c r="X33" s="11">
        <v>0</v>
      </c>
      <c r="Y33" s="10">
        <v>497</v>
      </c>
      <c r="Z33" s="10">
        <v>1100</v>
      </c>
      <c r="AA33" s="12">
        <f>Y33*20/Z33</f>
        <v>9.036363636363637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84.26417112299464</v>
      </c>
      <c r="AO33" s="40" t="s">
        <v>149</v>
      </c>
      <c r="AP33" s="15" t="s">
        <v>150</v>
      </c>
    </row>
    <row r="34" spans="1:42" customFormat="1" ht="47.25" x14ac:dyDescent="0.25">
      <c r="A34" s="39">
        <v>31</v>
      </c>
      <c r="B34" s="39">
        <v>31</v>
      </c>
      <c r="C34" s="39">
        <v>26</v>
      </c>
      <c r="D34" s="3" t="s">
        <v>23</v>
      </c>
      <c r="E34" s="4">
        <v>366537</v>
      </c>
      <c r="F34" s="5" t="s">
        <v>151</v>
      </c>
      <c r="G34" s="5" t="s">
        <v>152</v>
      </c>
      <c r="H34" s="37">
        <v>32211</v>
      </c>
      <c r="I34" s="6" t="s">
        <v>153</v>
      </c>
      <c r="J34" s="7" t="s">
        <v>27</v>
      </c>
      <c r="K34" s="8" t="s">
        <v>28</v>
      </c>
      <c r="L34" s="9">
        <v>52</v>
      </c>
      <c r="M34" s="10">
        <v>574</v>
      </c>
      <c r="N34" s="10">
        <v>850</v>
      </c>
      <c r="O34" s="11">
        <f>M34*20/N34</f>
        <v>13.505882352941176</v>
      </c>
      <c r="P34" s="10">
        <v>599</v>
      </c>
      <c r="Q34" s="10">
        <v>1100</v>
      </c>
      <c r="R34" s="11">
        <f>P34*20/Q34</f>
        <v>10.890909090909091</v>
      </c>
      <c r="S34" s="10">
        <v>212</v>
      </c>
      <c r="T34" s="10">
        <v>550</v>
      </c>
      <c r="U34" s="11">
        <f>S34*20/T34</f>
        <v>7.709090909090909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84.105882352941165</v>
      </c>
      <c r="AO34" s="40" t="s">
        <v>154</v>
      </c>
      <c r="AP34" s="15" t="s">
        <v>155</v>
      </c>
    </row>
    <row r="35" spans="1:42" customFormat="1" ht="47.25" x14ac:dyDescent="0.25">
      <c r="A35" s="39">
        <v>32</v>
      </c>
      <c r="B35" s="39">
        <v>32</v>
      </c>
      <c r="C35" s="39">
        <v>28</v>
      </c>
      <c r="D35" s="3" t="s">
        <v>23</v>
      </c>
      <c r="E35" s="4">
        <v>382593</v>
      </c>
      <c r="F35" s="5" t="s">
        <v>161</v>
      </c>
      <c r="G35" s="5" t="s">
        <v>162</v>
      </c>
      <c r="H35" s="37">
        <v>35084</v>
      </c>
      <c r="I35" s="6" t="s">
        <v>163</v>
      </c>
      <c r="J35" s="7" t="s">
        <v>27</v>
      </c>
      <c r="K35" s="8" t="s">
        <v>28</v>
      </c>
      <c r="L35" s="9">
        <v>52</v>
      </c>
      <c r="M35" s="10">
        <v>846</v>
      </c>
      <c r="N35" s="10">
        <v>1050</v>
      </c>
      <c r="O35" s="11">
        <f>M35*20/N35</f>
        <v>16.114285714285714</v>
      </c>
      <c r="P35" s="10">
        <v>786</v>
      </c>
      <c r="Q35" s="10">
        <v>1100</v>
      </c>
      <c r="R35" s="11">
        <f>P35*20/Q35</f>
        <v>14.290909090909091</v>
      </c>
      <c r="S35" s="10" t="s">
        <v>29</v>
      </c>
      <c r="T35" s="10" t="s">
        <v>29</v>
      </c>
      <c r="U35" s="11">
        <v>0</v>
      </c>
      <c r="V35" s="10" t="s">
        <v>29</v>
      </c>
      <c r="W35" s="10" t="s">
        <v>29</v>
      </c>
      <c r="X35" s="11">
        <v>0</v>
      </c>
      <c r="Y35" s="10">
        <v>3.71</v>
      </c>
      <c r="Z35" s="10">
        <v>4</v>
      </c>
      <c r="AA35" s="12"/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82.40519480519481</v>
      </c>
      <c r="AO35" s="40" t="s">
        <v>164</v>
      </c>
      <c r="AP35" s="15" t="s">
        <v>165</v>
      </c>
    </row>
    <row r="36" spans="1:42" customFormat="1" ht="47.25" x14ac:dyDescent="0.25">
      <c r="A36" s="39">
        <v>33</v>
      </c>
      <c r="B36" s="39">
        <v>33</v>
      </c>
      <c r="C36" s="39">
        <v>30</v>
      </c>
      <c r="D36" s="3" t="s">
        <v>23</v>
      </c>
      <c r="E36" s="4">
        <v>383233</v>
      </c>
      <c r="F36" s="5" t="s">
        <v>171</v>
      </c>
      <c r="G36" s="5" t="s">
        <v>172</v>
      </c>
      <c r="H36" s="37">
        <v>34427</v>
      </c>
      <c r="I36" s="6" t="s">
        <v>173</v>
      </c>
      <c r="J36" s="7" t="s">
        <v>27</v>
      </c>
      <c r="K36" s="8" t="s">
        <v>28</v>
      </c>
      <c r="L36" s="9">
        <v>44</v>
      </c>
      <c r="M36" s="10">
        <v>697</v>
      </c>
      <c r="N36" s="10">
        <v>1050</v>
      </c>
      <c r="O36" s="11">
        <f>M36*20/N36</f>
        <v>13.276190476190477</v>
      </c>
      <c r="P36" s="10">
        <v>704</v>
      </c>
      <c r="Q36" s="10">
        <v>1100</v>
      </c>
      <c r="R36" s="11">
        <f>P36*20/Q36</f>
        <v>12.8</v>
      </c>
      <c r="S36" s="10">
        <v>283</v>
      </c>
      <c r="T36" s="10">
        <v>550</v>
      </c>
      <c r="U36" s="11">
        <f>S36*20/T36</f>
        <v>10.290909090909091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80.367099567099572</v>
      </c>
      <c r="AO36" s="40" t="s">
        <v>174</v>
      </c>
      <c r="AP36" s="15" t="s">
        <v>175</v>
      </c>
    </row>
    <row r="37" spans="1:42" customFormat="1" ht="47.25" x14ac:dyDescent="0.25">
      <c r="A37" s="39">
        <v>34</v>
      </c>
      <c r="B37" s="39">
        <v>34</v>
      </c>
      <c r="C37" s="39">
        <v>31</v>
      </c>
      <c r="D37" s="3" t="s">
        <v>23</v>
      </c>
      <c r="E37" s="4">
        <v>366774</v>
      </c>
      <c r="F37" s="5" t="s">
        <v>176</v>
      </c>
      <c r="G37" s="5" t="s">
        <v>177</v>
      </c>
      <c r="H37" s="37">
        <v>32947</v>
      </c>
      <c r="I37" s="6" t="s">
        <v>178</v>
      </c>
      <c r="J37" s="7" t="s">
        <v>27</v>
      </c>
      <c r="K37" s="8" t="s">
        <v>28</v>
      </c>
      <c r="L37" s="9">
        <v>42</v>
      </c>
      <c r="M37" s="10">
        <v>589</v>
      </c>
      <c r="N37" s="10">
        <v>900</v>
      </c>
      <c r="O37" s="11">
        <f>M37*20/N37</f>
        <v>13.088888888888889</v>
      </c>
      <c r="P37" s="10">
        <v>664</v>
      </c>
      <c r="Q37" s="10">
        <v>1100</v>
      </c>
      <c r="R37" s="11">
        <f>P37*20/Q37</f>
        <v>12.072727272727272</v>
      </c>
      <c r="S37" s="10">
        <v>339</v>
      </c>
      <c r="T37" s="10">
        <v>550</v>
      </c>
      <c r="U37" s="11">
        <f>S37*20/T37</f>
        <v>12.327272727272728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79.488888888888894</v>
      </c>
      <c r="AO37" s="40" t="s">
        <v>179</v>
      </c>
      <c r="AP37" s="15" t="s">
        <v>180</v>
      </c>
    </row>
    <row r="38" spans="1:42" customFormat="1" ht="47.25" x14ac:dyDescent="0.25">
      <c r="A38" s="39">
        <v>35</v>
      </c>
      <c r="B38" s="39">
        <v>35</v>
      </c>
      <c r="C38" s="39">
        <v>33</v>
      </c>
      <c r="D38" s="3" t="s">
        <v>23</v>
      </c>
      <c r="E38" s="4">
        <v>380063</v>
      </c>
      <c r="F38" s="5" t="s">
        <v>186</v>
      </c>
      <c r="G38" s="5" t="s">
        <v>187</v>
      </c>
      <c r="H38" s="37">
        <v>35131</v>
      </c>
      <c r="I38" s="6" t="s">
        <v>188</v>
      </c>
      <c r="J38" s="7" t="s">
        <v>27</v>
      </c>
      <c r="K38" s="8" t="s">
        <v>28</v>
      </c>
      <c r="L38" s="9">
        <v>47</v>
      </c>
      <c r="M38" s="10">
        <v>840</v>
      </c>
      <c r="N38" s="10">
        <v>1050</v>
      </c>
      <c r="O38" s="11">
        <f>M38*20/N38</f>
        <v>16</v>
      </c>
      <c r="P38" s="10">
        <v>718</v>
      </c>
      <c r="Q38" s="10">
        <v>1100</v>
      </c>
      <c r="R38" s="11">
        <f>P38*20/Q38</f>
        <v>13.054545454545455</v>
      </c>
      <c r="S38" s="10" t="s">
        <v>29</v>
      </c>
      <c r="T38" s="10" t="s">
        <v>29</v>
      </c>
      <c r="U38" s="11">
        <v>0</v>
      </c>
      <c r="V38" s="10">
        <v>3.25</v>
      </c>
      <c r="W38" s="10">
        <v>4</v>
      </c>
      <c r="X38" s="11"/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76.054545454545462</v>
      </c>
      <c r="AO38" s="40" t="s">
        <v>189</v>
      </c>
      <c r="AP38" s="15" t="s">
        <v>190</v>
      </c>
    </row>
    <row r="39" spans="1:42" customFormat="1" ht="51" x14ac:dyDescent="0.25">
      <c r="A39" s="39">
        <v>36</v>
      </c>
      <c r="B39" s="39">
        <v>36</v>
      </c>
      <c r="C39" s="39">
        <v>34</v>
      </c>
      <c r="D39" s="3" t="s">
        <v>23</v>
      </c>
      <c r="E39" s="4">
        <v>382413</v>
      </c>
      <c r="F39" s="5" t="s">
        <v>191</v>
      </c>
      <c r="G39" s="5" t="s">
        <v>192</v>
      </c>
      <c r="H39" s="37">
        <v>34455</v>
      </c>
      <c r="I39" s="6" t="s">
        <v>193</v>
      </c>
      <c r="J39" s="7" t="s">
        <v>27</v>
      </c>
      <c r="K39" s="8" t="s">
        <v>28</v>
      </c>
      <c r="L39" s="9">
        <v>51</v>
      </c>
      <c r="M39" s="10">
        <v>670</v>
      </c>
      <c r="N39" s="10">
        <v>1050</v>
      </c>
      <c r="O39" s="11">
        <f>M39*20/N39</f>
        <v>12.761904761904763</v>
      </c>
      <c r="P39" s="10">
        <v>668</v>
      </c>
      <c r="Q39" s="10">
        <v>1100</v>
      </c>
      <c r="R39" s="11">
        <f>P39*20/Q39</f>
        <v>12.145454545454545</v>
      </c>
      <c r="S39" s="10" t="s">
        <v>29</v>
      </c>
      <c r="T39" s="10" t="s">
        <v>29</v>
      </c>
      <c r="U39" s="11">
        <v>0</v>
      </c>
      <c r="V39" s="10">
        <v>3.8</v>
      </c>
      <c r="W39" s="10">
        <v>4</v>
      </c>
      <c r="X39" s="11"/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>
        <v>3.79</v>
      </c>
      <c r="AI39" s="10">
        <v>4</v>
      </c>
      <c r="AJ39" s="13"/>
      <c r="AK39" s="10" t="s">
        <v>29</v>
      </c>
      <c r="AL39" s="10" t="s">
        <v>29</v>
      </c>
      <c r="AM39" s="13">
        <v>0</v>
      </c>
      <c r="AN39" s="14">
        <f>L39+O39+R39+U39+X39+AA39+AD39+AG39+AJ39+AM39</f>
        <v>75.9073593073593</v>
      </c>
      <c r="AO39" s="40" t="s">
        <v>194</v>
      </c>
      <c r="AP39" s="15" t="s">
        <v>195</v>
      </c>
    </row>
    <row r="40" spans="1:42" customFormat="1" ht="47.25" x14ac:dyDescent="0.25">
      <c r="A40" s="39">
        <v>37</v>
      </c>
      <c r="B40" s="39">
        <v>37</v>
      </c>
      <c r="C40" s="39">
        <v>35</v>
      </c>
      <c r="D40" s="3" t="s">
        <v>23</v>
      </c>
      <c r="E40" s="4">
        <v>357873</v>
      </c>
      <c r="F40" s="5" t="s">
        <v>196</v>
      </c>
      <c r="G40" s="5" t="s">
        <v>197</v>
      </c>
      <c r="H40" s="37">
        <v>30783</v>
      </c>
      <c r="I40" s="6" t="s">
        <v>198</v>
      </c>
      <c r="J40" s="7" t="s">
        <v>27</v>
      </c>
      <c r="K40" s="8" t="s">
        <v>28</v>
      </c>
      <c r="L40" s="9">
        <v>45</v>
      </c>
      <c r="M40" s="10">
        <v>506</v>
      </c>
      <c r="N40" s="10">
        <v>850</v>
      </c>
      <c r="O40" s="11">
        <f>M40*20/N40</f>
        <v>11.905882352941177</v>
      </c>
      <c r="P40" s="10">
        <v>504</v>
      </c>
      <c r="Q40" s="10">
        <v>1100</v>
      </c>
      <c r="R40" s="11">
        <f>P40*20/Q40</f>
        <v>9.163636363636364</v>
      </c>
      <c r="S40" s="10">
        <v>265</v>
      </c>
      <c r="T40" s="10">
        <v>550</v>
      </c>
      <c r="U40" s="11">
        <f>S40*20/T40</f>
        <v>9.6363636363636367</v>
      </c>
      <c r="V40" s="10" t="s">
        <v>29</v>
      </c>
      <c r="W40" s="10" t="s">
        <v>29</v>
      </c>
      <c r="X40" s="11">
        <v>0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75.705882352941174</v>
      </c>
      <c r="AO40" s="40" t="s">
        <v>199</v>
      </c>
      <c r="AP40" s="15" t="s">
        <v>200</v>
      </c>
    </row>
    <row r="41" spans="1:42" customFormat="1" ht="47.25" x14ac:dyDescent="0.25">
      <c r="A41" s="39">
        <v>38</v>
      </c>
      <c r="B41" s="39">
        <v>38</v>
      </c>
      <c r="C41" s="39">
        <v>37</v>
      </c>
      <c r="D41" s="3" t="s">
        <v>23</v>
      </c>
      <c r="E41" s="4">
        <v>366516</v>
      </c>
      <c r="F41" s="5" t="s">
        <v>206</v>
      </c>
      <c r="G41" s="5" t="s">
        <v>207</v>
      </c>
      <c r="H41" s="37">
        <v>33996</v>
      </c>
      <c r="I41" s="6" t="s">
        <v>208</v>
      </c>
      <c r="J41" s="7" t="s">
        <v>27</v>
      </c>
      <c r="K41" s="8" t="s">
        <v>28</v>
      </c>
      <c r="L41" s="9">
        <v>44</v>
      </c>
      <c r="M41" s="10">
        <v>846</v>
      </c>
      <c r="N41" s="10">
        <v>1050</v>
      </c>
      <c r="O41" s="11">
        <f>M41*20/N41</f>
        <v>16.114285714285714</v>
      </c>
      <c r="P41" s="10">
        <v>813</v>
      </c>
      <c r="Q41" s="10">
        <v>1100</v>
      </c>
      <c r="R41" s="11">
        <f>P41*20/Q41</f>
        <v>14.781818181818181</v>
      </c>
      <c r="S41" s="10" t="s">
        <v>29</v>
      </c>
      <c r="T41" s="10" t="s">
        <v>29</v>
      </c>
      <c r="U41" s="11">
        <v>0</v>
      </c>
      <c r="V41" s="10">
        <v>3.1</v>
      </c>
      <c r="W41" s="10">
        <v>4</v>
      </c>
      <c r="X41" s="11"/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74.896103896103895</v>
      </c>
      <c r="AO41" s="40" t="s">
        <v>209</v>
      </c>
      <c r="AP41" s="15" t="s">
        <v>210</v>
      </c>
    </row>
    <row r="42" spans="1:42" customFormat="1" ht="47.25" x14ac:dyDescent="0.25">
      <c r="A42" s="39">
        <v>39</v>
      </c>
      <c r="B42" s="39">
        <v>39</v>
      </c>
      <c r="C42" s="39">
        <v>38</v>
      </c>
      <c r="D42" s="3" t="s">
        <v>23</v>
      </c>
      <c r="E42" s="4">
        <v>380369</v>
      </c>
      <c r="F42" s="5" t="s">
        <v>211</v>
      </c>
      <c r="G42" s="5" t="s">
        <v>212</v>
      </c>
      <c r="H42" s="37">
        <v>34704</v>
      </c>
      <c r="I42" s="6" t="s">
        <v>213</v>
      </c>
      <c r="J42" s="7" t="s">
        <v>27</v>
      </c>
      <c r="K42" s="8" t="s">
        <v>28</v>
      </c>
      <c r="L42" s="9">
        <v>46</v>
      </c>
      <c r="M42" s="10">
        <v>748</v>
      </c>
      <c r="N42" s="10">
        <v>1050</v>
      </c>
      <c r="O42" s="11">
        <f>M42*20/N42</f>
        <v>14.247619047619047</v>
      </c>
      <c r="P42" s="10">
        <v>763</v>
      </c>
      <c r="Q42" s="10">
        <v>1100</v>
      </c>
      <c r="R42" s="11">
        <f>P42*20/Q42</f>
        <v>13.872727272727273</v>
      </c>
      <c r="S42" s="10" t="s">
        <v>29</v>
      </c>
      <c r="T42" s="10" t="s">
        <v>29</v>
      </c>
      <c r="U42" s="11">
        <v>0</v>
      </c>
      <c r="V42" s="10">
        <v>2.63</v>
      </c>
      <c r="W42" s="10">
        <v>4</v>
      </c>
      <c r="X42" s="11"/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>
        <v>3.17</v>
      </c>
      <c r="AI42" s="10">
        <v>4</v>
      </c>
      <c r="AJ42" s="13"/>
      <c r="AK42" s="10" t="s">
        <v>29</v>
      </c>
      <c r="AL42" s="10" t="s">
        <v>29</v>
      </c>
      <c r="AM42" s="13">
        <v>0</v>
      </c>
      <c r="AN42" s="14">
        <f>L42+O42+R42+U42+X42+AA42+AD42+AG42+AJ42+AM42</f>
        <v>74.120346320346314</v>
      </c>
      <c r="AO42" s="40" t="s">
        <v>214</v>
      </c>
      <c r="AP42" s="15" t="s">
        <v>215</v>
      </c>
    </row>
    <row r="43" spans="1:42" customFormat="1" ht="47.25" x14ac:dyDescent="0.25">
      <c r="A43" s="39">
        <v>40</v>
      </c>
      <c r="B43" s="39">
        <v>40</v>
      </c>
      <c r="C43" s="39">
        <v>39</v>
      </c>
      <c r="D43" s="3" t="s">
        <v>23</v>
      </c>
      <c r="E43" s="4">
        <v>366525</v>
      </c>
      <c r="F43" s="5" t="s">
        <v>216</v>
      </c>
      <c r="G43" s="5" t="s">
        <v>217</v>
      </c>
      <c r="H43" s="37">
        <v>35517</v>
      </c>
      <c r="I43" s="6" t="s">
        <v>218</v>
      </c>
      <c r="J43" s="7" t="s">
        <v>27</v>
      </c>
      <c r="K43" s="8" t="s">
        <v>28</v>
      </c>
      <c r="L43" s="9">
        <v>44</v>
      </c>
      <c r="M43" s="10">
        <v>778</v>
      </c>
      <c r="N43" s="10">
        <v>1050</v>
      </c>
      <c r="O43" s="11">
        <f>M43*20/N43</f>
        <v>14.81904761904762</v>
      </c>
      <c r="P43" s="10">
        <v>819</v>
      </c>
      <c r="Q43" s="10">
        <v>1100</v>
      </c>
      <c r="R43" s="11">
        <f>P43*20/Q43</f>
        <v>14.890909090909091</v>
      </c>
      <c r="S43" s="10" t="s">
        <v>29</v>
      </c>
      <c r="T43" s="10" t="s">
        <v>29</v>
      </c>
      <c r="U43" s="11">
        <v>0</v>
      </c>
      <c r="V43" s="10">
        <v>2.3199999999999998</v>
      </c>
      <c r="W43" s="10">
        <v>4</v>
      </c>
      <c r="X43" s="11"/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73.709956709956714</v>
      </c>
      <c r="AO43" s="40" t="s">
        <v>219</v>
      </c>
      <c r="AP43" s="15" t="s">
        <v>220</v>
      </c>
    </row>
    <row r="44" spans="1:42" customFormat="1" ht="47.25" x14ac:dyDescent="0.25">
      <c r="A44" s="39">
        <v>41</v>
      </c>
      <c r="B44" s="39">
        <v>41</v>
      </c>
      <c r="C44" s="39">
        <v>40</v>
      </c>
      <c r="D44" s="3" t="s">
        <v>23</v>
      </c>
      <c r="E44" s="4">
        <v>382661</v>
      </c>
      <c r="F44" s="5" t="s">
        <v>221</v>
      </c>
      <c r="G44" s="5" t="s">
        <v>222</v>
      </c>
      <c r="H44" s="37">
        <v>33230</v>
      </c>
      <c r="I44" s="6" t="s">
        <v>223</v>
      </c>
      <c r="J44" s="7" t="s">
        <v>27</v>
      </c>
      <c r="K44" s="8" t="s">
        <v>28</v>
      </c>
      <c r="L44" s="9">
        <v>40</v>
      </c>
      <c r="M44" s="10">
        <v>657</v>
      </c>
      <c r="N44" s="10">
        <v>1050</v>
      </c>
      <c r="O44" s="11">
        <f>M44*20/N44</f>
        <v>12.514285714285714</v>
      </c>
      <c r="P44" s="10">
        <v>610</v>
      </c>
      <c r="Q44" s="10">
        <v>1100</v>
      </c>
      <c r="R44" s="11">
        <f>P44*20/Q44</f>
        <v>11.090909090909092</v>
      </c>
      <c r="S44" s="10">
        <v>251</v>
      </c>
      <c r="T44" s="10">
        <v>550</v>
      </c>
      <c r="U44" s="11">
        <f>S44*20/T44</f>
        <v>9.127272727272727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72.732467532467538</v>
      </c>
      <c r="AO44" s="40" t="s">
        <v>224</v>
      </c>
      <c r="AP44" s="15" t="s">
        <v>225</v>
      </c>
    </row>
    <row r="45" spans="1:42" customFormat="1" ht="47.25" x14ac:dyDescent="0.25">
      <c r="A45" s="39">
        <v>42</v>
      </c>
      <c r="B45" s="39">
        <v>42</v>
      </c>
      <c r="C45" s="39">
        <v>41</v>
      </c>
      <c r="D45" s="3" t="s">
        <v>23</v>
      </c>
      <c r="E45" s="4">
        <v>358009</v>
      </c>
      <c r="F45" s="5" t="s">
        <v>226</v>
      </c>
      <c r="G45" s="5" t="s">
        <v>227</v>
      </c>
      <c r="H45" s="37">
        <v>35105</v>
      </c>
      <c r="I45" s="6" t="s">
        <v>228</v>
      </c>
      <c r="J45" s="7" t="s">
        <v>27</v>
      </c>
      <c r="K45" s="8" t="s">
        <v>28</v>
      </c>
      <c r="L45" s="9">
        <v>41</v>
      </c>
      <c r="M45" s="10">
        <v>836</v>
      </c>
      <c r="N45" s="10">
        <v>1050</v>
      </c>
      <c r="O45" s="11">
        <f>M45*20/N45</f>
        <v>15.923809523809524</v>
      </c>
      <c r="P45" s="10">
        <v>854</v>
      </c>
      <c r="Q45" s="10">
        <v>1100</v>
      </c>
      <c r="R45" s="11">
        <f>P45*20/Q45</f>
        <v>15.527272727272727</v>
      </c>
      <c r="S45" s="10" t="s">
        <v>29</v>
      </c>
      <c r="T45" s="10" t="s">
        <v>29</v>
      </c>
      <c r="U45" s="11">
        <v>0</v>
      </c>
      <c r="V45" s="10">
        <v>3.18</v>
      </c>
      <c r="W45" s="10">
        <v>4</v>
      </c>
      <c r="X45" s="11"/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72.451082251082255</v>
      </c>
      <c r="AO45" s="40" t="s">
        <v>229</v>
      </c>
      <c r="AP45" s="15" t="s">
        <v>230</v>
      </c>
    </row>
    <row r="46" spans="1:42" customFormat="1" ht="51" x14ac:dyDescent="0.25">
      <c r="A46" s="39">
        <v>43</v>
      </c>
      <c r="B46" s="39">
        <v>43</v>
      </c>
      <c r="C46" s="39">
        <v>42</v>
      </c>
      <c r="D46" s="3" t="s">
        <v>23</v>
      </c>
      <c r="E46" s="4">
        <v>365421</v>
      </c>
      <c r="F46" s="5" t="s">
        <v>231</v>
      </c>
      <c r="G46" s="5" t="s">
        <v>232</v>
      </c>
      <c r="H46" s="37">
        <v>35621</v>
      </c>
      <c r="I46" s="6" t="s">
        <v>233</v>
      </c>
      <c r="J46" s="7" t="s">
        <v>27</v>
      </c>
      <c r="K46" s="8" t="s">
        <v>28</v>
      </c>
      <c r="L46" s="9">
        <v>42</v>
      </c>
      <c r="M46" s="10">
        <v>879</v>
      </c>
      <c r="N46" s="10">
        <v>1100</v>
      </c>
      <c r="O46" s="11">
        <f>M46*20/N46</f>
        <v>15.981818181818182</v>
      </c>
      <c r="P46" s="10">
        <v>794</v>
      </c>
      <c r="Q46" s="10">
        <v>1100</v>
      </c>
      <c r="R46" s="11">
        <f>P46*20/Q46</f>
        <v>14.436363636363636</v>
      </c>
      <c r="S46" s="10" t="s">
        <v>29</v>
      </c>
      <c r="T46" s="10" t="s">
        <v>29</v>
      </c>
      <c r="U46" s="11">
        <v>0</v>
      </c>
      <c r="V46" s="10">
        <v>2.4700000000000002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72.418181818181822</v>
      </c>
      <c r="AO46" s="40" t="s">
        <v>234</v>
      </c>
      <c r="AP46" s="15" t="s">
        <v>235</v>
      </c>
    </row>
    <row r="47" spans="1:42" customFormat="1" ht="47.25" x14ac:dyDescent="0.25">
      <c r="A47" s="39">
        <v>44</v>
      </c>
      <c r="B47" s="39">
        <v>44</v>
      </c>
      <c r="C47" s="39">
        <v>44</v>
      </c>
      <c r="D47" s="3" t="s">
        <v>23</v>
      </c>
      <c r="E47" s="4">
        <v>382229</v>
      </c>
      <c r="F47" s="5" t="s">
        <v>241</v>
      </c>
      <c r="G47" s="5" t="s">
        <v>242</v>
      </c>
      <c r="H47" s="37">
        <v>36290</v>
      </c>
      <c r="I47" s="6" t="s">
        <v>243</v>
      </c>
      <c r="J47" s="7" t="s">
        <v>27</v>
      </c>
      <c r="K47" s="8" t="s">
        <v>28</v>
      </c>
      <c r="L47" s="9">
        <v>49</v>
      </c>
      <c r="M47" s="10">
        <v>636</v>
      </c>
      <c r="N47" s="10">
        <v>1100</v>
      </c>
      <c r="O47" s="11">
        <f>M47*20/N47</f>
        <v>11.563636363636364</v>
      </c>
      <c r="P47" s="10">
        <v>638</v>
      </c>
      <c r="Q47" s="10">
        <v>1100</v>
      </c>
      <c r="R47" s="11">
        <f>P47*20/Q47</f>
        <v>11.6</v>
      </c>
      <c r="S47" s="10" t="s">
        <v>29</v>
      </c>
      <c r="T47" s="10" t="s">
        <v>29</v>
      </c>
      <c r="U47" s="11">
        <v>0</v>
      </c>
      <c r="V47" s="10">
        <v>3.28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72.163636363636357</v>
      </c>
      <c r="AO47" s="40" t="s">
        <v>244</v>
      </c>
      <c r="AP47" s="15" t="s">
        <v>245</v>
      </c>
    </row>
    <row r="48" spans="1:42" customFormat="1" ht="47.25" x14ac:dyDescent="0.25">
      <c r="A48" s="39">
        <v>45</v>
      </c>
      <c r="B48" s="39">
        <v>45</v>
      </c>
      <c r="C48" s="39">
        <v>45</v>
      </c>
      <c r="D48" s="3" t="s">
        <v>23</v>
      </c>
      <c r="E48" s="4">
        <v>366248</v>
      </c>
      <c r="F48" s="5" t="s">
        <v>246</v>
      </c>
      <c r="G48" s="5" t="s">
        <v>247</v>
      </c>
      <c r="H48" s="37">
        <v>34681</v>
      </c>
      <c r="I48" s="6" t="s">
        <v>248</v>
      </c>
      <c r="J48" s="7" t="s">
        <v>27</v>
      </c>
      <c r="K48" s="8" t="s">
        <v>28</v>
      </c>
      <c r="L48" s="9">
        <v>41</v>
      </c>
      <c r="M48" s="10">
        <v>805</v>
      </c>
      <c r="N48" s="10">
        <v>1050</v>
      </c>
      <c r="O48" s="11">
        <f>M48*20/N48</f>
        <v>15.333333333333334</v>
      </c>
      <c r="P48" s="10">
        <v>829</v>
      </c>
      <c r="Q48" s="10">
        <v>1100</v>
      </c>
      <c r="R48" s="11">
        <f>P48*20/Q48</f>
        <v>15.072727272727272</v>
      </c>
      <c r="S48" s="10" t="s">
        <v>29</v>
      </c>
      <c r="T48" s="10" t="s">
        <v>29</v>
      </c>
      <c r="U48" s="11">
        <v>0</v>
      </c>
      <c r="V48" s="10">
        <v>2.85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71.406060606060606</v>
      </c>
      <c r="AO48" s="40" t="s">
        <v>249</v>
      </c>
      <c r="AP48" s="15" t="s">
        <v>250</v>
      </c>
    </row>
    <row r="49" spans="1:42" customFormat="1" ht="47.25" x14ac:dyDescent="0.25">
      <c r="A49" s="39">
        <v>46</v>
      </c>
      <c r="B49" s="39">
        <v>46</v>
      </c>
      <c r="C49" s="39">
        <v>46</v>
      </c>
      <c r="D49" s="3" t="s">
        <v>23</v>
      </c>
      <c r="E49" s="4">
        <v>366098</v>
      </c>
      <c r="F49" s="5" t="s">
        <v>251</v>
      </c>
      <c r="G49" s="5" t="s">
        <v>252</v>
      </c>
      <c r="H49" s="37">
        <v>32275</v>
      </c>
      <c r="I49" s="6" t="s">
        <v>253</v>
      </c>
      <c r="J49" s="7" t="s">
        <v>27</v>
      </c>
      <c r="K49" s="8" t="s">
        <v>28</v>
      </c>
      <c r="L49" s="9">
        <v>44</v>
      </c>
      <c r="M49" s="10">
        <v>616</v>
      </c>
      <c r="N49" s="10">
        <v>900</v>
      </c>
      <c r="O49" s="11">
        <f>M49*20/N49</f>
        <v>13.688888888888888</v>
      </c>
      <c r="P49" s="10" t="s">
        <v>29</v>
      </c>
      <c r="Q49" s="10" t="s">
        <v>29</v>
      </c>
      <c r="R49" s="11">
        <v>0</v>
      </c>
      <c r="S49" s="10">
        <v>272</v>
      </c>
      <c r="T49" s="10">
        <v>550</v>
      </c>
      <c r="U49" s="11">
        <f>S49*20/T49</f>
        <v>9.8909090909090907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>
        <v>586</v>
      </c>
      <c r="AC49" s="10">
        <v>900</v>
      </c>
      <c r="AD49" s="11">
        <f>AB49*5/AC49</f>
        <v>3.2555555555555555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70.835353535353534</v>
      </c>
      <c r="AO49" s="40" t="s">
        <v>254</v>
      </c>
      <c r="AP49" s="15" t="s">
        <v>255</v>
      </c>
    </row>
    <row r="50" spans="1:42" customFormat="1" ht="47.25" x14ac:dyDescent="0.25">
      <c r="A50" s="39">
        <v>47</v>
      </c>
      <c r="B50" s="39">
        <v>47</v>
      </c>
      <c r="C50" s="39">
        <v>47</v>
      </c>
      <c r="D50" s="3" t="s">
        <v>23</v>
      </c>
      <c r="E50" s="4">
        <v>382391</v>
      </c>
      <c r="F50" s="5" t="s">
        <v>256</v>
      </c>
      <c r="G50" s="5" t="s">
        <v>127</v>
      </c>
      <c r="H50" s="37">
        <v>34160</v>
      </c>
      <c r="I50" s="6" t="s">
        <v>257</v>
      </c>
      <c r="J50" s="7" t="s">
        <v>27</v>
      </c>
      <c r="K50" s="8" t="s">
        <v>28</v>
      </c>
      <c r="L50" s="9">
        <v>42</v>
      </c>
      <c r="M50" s="10">
        <v>787</v>
      </c>
      <c r="N50" s="10">
        <v>1050</v>
      </c>
      <c r="O50" s="11">
        <f>M50*20/N50</f>
        <v>14.990476190476191</v>
      </c>
      <c r="P50" s="10">
        <v>738</v>
      </c>
      <c r="Q50" s="10">
        <v>1100</v>
      </c>
      <c r="R50" s="11">
        <f>P50*20/Q50</f>
        <v>13.418181818181818</v>
      </c>
      <c r="S50" s="10" t="s">
        <v>29</v>
      </c>
      <c r="T50" s="10" t="s">
        <v>29</v>
      </c>
      <c r="U50" s="11">
        <v>0</v>
      </c>
      <c r="V50" s="10">
        <v>3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70.408658008658008</v>
      </c>
      <c r="AO50" s="40" t="s">
        <v>258</v>
      </c>
      <c r="AP50" s="15" t="s">
        <v>259</v>
      </c>
    </row>
    <row r="51" spans="1:42" customFormat="1" ht="47.25" x14ac:dyDescent="0.25">
      <c r="A51" s="39">
        <v>48</v>
      </c>
      <c r="B51" s="39">
        <v>48</v>
      </c>
      <c r="C51" s="39">
        <v>48</v>
      </c>
      <c r="D51" s="3" t="s">
        <v>23</v>
      </c>
      <c r="E51" s="4">
        <v>358044</v>
      </c>
      <c r="F51" s="5" t="s">
        <v>260</v>
      </c>
      <c r="G51" s="5" t="s">
        <v>261</v>
      </c>
      <c r="H51" s="37">
        <v>34387</v>
      </c>
      <c r="I51" s="6" t="s">
        <v>262</v>
      </c>
      <c r="J51" s="7" t="s">
        <v>27</v>
      </c>
      <c r="K51" s="8" t="s">
        <v>28</v>
      </c>
      <c r="L51" s="9">
        <v>44</v>
      </c>
      <c r="M51" s="10">
        <v>706</v>
      </c>
      <c r="N51" s="10">
        <v>1050</v>
      </c>
      <c r="O51" s="11">
        <f>M51*20/N51</f>
        <v>13.447619047619048</v>
      </c>
      <c r="P51" s="10">
        <v>692</v>
      </c>
      <c r="Q51" s="10">
        <v>1100</v>
      </c>
      <c r="R51" s="11">
        <f>P51*20/Q51</f>
        <v>12.581818181818182</v>
      </c>
      <c r="S51" s="10" t="s">
        <v>29</v>
      </c>
      <c r="T51" s="10" t="s">
        <v>29</v>
      </c>
      <c r="U51" s="11">
        <v>0</v>
      </c>
      <c r="V51" s="10" t="s">
        <v>29</v>
      </c>
      <c r="W51" s="10" t="s">
        <v>29</v>
      </c>
      <c r="X51" s="11">
        <v>0</v>
      </c>
      <c r="Y51" s="10">
        <v>2.7</v>
      </c>
      <c r="Z51" s="10">
        <v>4</v>
      </c>
      <c r="AA51" s="12"/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70.029437229437235</v>
      </c>
      <c r="AO51" s="40" t="s">
        <v>263</v>
      </c>
      <c r="AP51" s="15" t="s">
        <v>264</v>
      </c>
    </row>
    <row r="52" spans="1:42" customFormat="1" ht="47.25" x14ac:dyDescent="0.25">
      <c r="A52" s="39">
        <v>49</v>
      </c>
      <c r="B52" s="39">
        <v>49</v>
      </c>
      <c r="C52" s="39">
        <v>49</v>
      </c>
      <c r="D52" s="3" t="s">
        <v>23</v>
      </c>
      <c r="E52" s="4">
        <v>382909</v>
      </c>
      <c r="F52" s="5" t="s">
        <v>265</v>
      </c>
      <c r="G52" s="5" t="s">
        <v>266</v>
      </c>
      <c r="H52" s="37">
        <v>35805</v>
      </c>
      <c r="I52" s="6" t="s">
        <v>267</v>
      </c>
      <c r="J52" s="7" t="s">
        <v>27</v>
      </c>
      <c r="K52" s="8" t="s">
        <v>28</v>
      </c>
      <c r="L52" s="9">
        <v>48</v>
      </c>
      <c r="M52" s="10">
        <v>684</v>
      </c>
      <c r="N52" s="10">
        <v>1100</v>
      </c>
      <c r="O52" s="11">
        <f>M52*20/N52</f>
        <v>12.436363636363636</v>
      </c>
      <c r="P52" s="10">
        <v>495</v>
      </c>
      <c r="Q52" s="10">
        <v>1100</v>
      </c>
      <c r="R52" s="11">
        <f>P52*20/Q52</f>
        <v>9</v>
      </c>
      <c r="S52" s="10" t="s">
        <v>29</v>
      </c>
      <c r="T52" s="10" t="s">
        <v>29</v>
      </c>
      <c r="U52" s="11">
        <v>0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69.436363636363637</v>
      </c>
      <c r="AO52" s="40" t="s">
        <v>268</v>
      </c>
      <c r="AP52" s="15" t="s">
        <v>269</v>
      </c>
    </row>
    <row r="53" spans="1:42" customFormat="1" ht="47.25" x14ac:dyDescent="0.25">
      <c r="A53" s="39">
        <v>50</v>
      </c>
      <c r="B53" s="39">
        <v>50</v>
      </c>
      <c r="C53" s="39">
        <v>50</v>
      </c>
      <c r="D53" s="3" t="s">
        <v>23</v>
      </c>
      <c r="E53" s="4">
        <v>366484</v>
      </c>
      <c r="F53" s="5" t="s">
        <v>270</v>
      </c>
      <c r="G53" s="5" t="s">
        <v>271</v>
      </c>
      <c r="H53" s="37">
        <v>36197</v>
      </c>
      <c r="I53" s="6" t="s">
        <v>272</v>
      </c>
      <c r="J53" s="7" t="s">
        <v>27</v>
      </c>
      <c r="K53" s="8" t="s">
        <v>28</v>
      </c>
      <c r="L53" s="9">
        <v>41</v>
      </c>
      <c r="M53" s="10">
        <v>809</v>
      </c>
      <c r="N53" s="10">
        <v>1100</v>
      </c>
      <c r="O53" s="11">
        <f>M53*20/N53</f>
        <v>14.709090909090909</v>
      </c>
      <c r="P53" s="10">
        <v>735</v>
      </c>
      <c r="Q53" s="10">
        <v>1100</v>
      </c>
      <c r="R53" s="11">
        <f>P53*20/Q53</f>
        <v>13.363636363636363</v>
      </c>
      <c r="S53" s="10" t="s">
        <v>29</v>
      </c>
      <c r="T53" s="10" t="s">
        <v>29</v>
      </c>
      <c r="U53" s="11">
        <v>0</v>
      </c>
      <c r="V53" s="10">
        <v>3112</v>
      </c>
      <c r="W53" s="10">
        <v>28.94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69.072727272727278</v>
      </c>
      <c r="AO53" s="40" t="s">
        <v>273</v>
      </c>
      <c r="AP53" s="15" t="s">
        <v>274</v>
      </c>
    </row>
    <row r="54" spans="1:42" customFormat="1" ht="47.25" x14ac:dyDescent="0.25">
      <c r="A54" s="39">
        <v>51</v>
      </c>
      <c r="B54" s="39">
        <v>51</v>
      </c>
      <c r="C54" s="39">
        <v>51</v>
      </c>
      <c r="D54" s="3" t="s">
        <v>23</v>
      </c>
      <c r="E54" s="4">
        <v>357664</v>
      </c>
      <c r="F54" s="5" t="s">
        <v>275</v>
      </c>
      <c r="G54" s="5" t="s">
        <v>276</v>
      </c>
      <c r="H54" s="37">
        <v>34347</v>
      </c>
      <c r="I54" s="6" t="s">
        <v>277</v>
      </c>
      <c r="J54" s="7" t="s">
        <v>27</v>
      </c>
      <c r="K54" s="8" t="s">
        <v>28</v>
      </c>
      <c r="L54" s="9">
        <v>40</v>
      </c>
      <c r="M54" s="10">
        <v>648</v>
      </c>
      <c r="N54" s="10">
        <v>900</v>
      </c>
      <c r="O54" s="11">
        <f>M54*20/N54</f>
        <v>14.4</v>
      </c>
      <c r="P54" s="10">
        <v>743</v>
      </c>
      <c r="Q54" s="10">
        <v>1100</v>
      </c>
      <c r="R54" s="11">
        <f>P54*20/Q54</f>
        <v>13.50909090909091</v>
      </c>
      <c r="S54" s="10" t="s">
        <v>29</v>
      </c>
      <c r="T54" s="10" t="s">
        <v>29</v>
      </c>
      <c r="U54" s="11">
        <v>0</v>
      </c>
      <c r="V54" s="10">
        <v>3.4</v>
      </c>
      <c r="W54" s="10">
        <v>3.5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>
        <v>3.24</v>
      </c>
      <c r="AI54" s="10">
        <v>4</v>
      </c>
      <c r="AJ54" s="13"/>
      <c r="AK54" s="10" t="s">
        <v>29</v>
      </c>
      <c r="AL54" s="10" t="s">
        <v>29</v>
      </c>
      <c r="AM54" s="13">
        <v>0</v>
      </c>
      <c r="AN54" s="14">
        <f>L54+O54+R54+U54+X54+AA54+AD54+AG54+AJ54+AM54</f>
        <v>67.909090909090907</v>
      </c>
      <c r="AO54" s="40" t="s">
        <v>278</v>
      </c>
      <c r="AP54" s="15" t="s">
        <v>279</v>
      </c>
    </row>
    <row r="55" spans="1:42" customFormat="1" ht="51" x14ac:dyDescent="0.25">
      <c r="A55" s="39">
        <v>52</v>
      </c>
      <c r="B55" s="39">
        <v>52</v>
      </c>
      <c r="C55" s="39">
        <v>52</v>
      </c>
      <c r="D55" s="3" t="s">
        <v>23</v>
      </c>
      <c r="E55" s="4">
        <v>382485</v>
      </c>
      <c r="F55" s="5" t="s">
        <v>280</v>
      </c>
      <c r="G55" s="5" t="s">
        <v>281</v>
      </c>
      <c r="H55" s="37">
        <v>34335</v>
      </c>
      <c r="I55" s="6" t="s">
        <v>282</v>
      </c>
      <c r="J55" s="7" t="s">
        <v>27</v>
      </c>
      <c r="K55" s="8" t="s">
        <v>28</v>
      </c>
      <c r="L55" s="9">
        <v>40</v>
      </c>
      <c r="M55" s="10">
        <v>731</v>
      </c>
      <c r="N55" s="10">
        <v>1050</v>
      </c>
      <c r="O55" s="11">
        <f>M55*20/N55</f>
        <v>13.923809523809524</v>
      </c>
      <c r="P55" s="10">
        <v>720</v>
      </c>
      <c r="Q55" s="10">
        <v>1100</v>
      </c>
      <c r="R55" s="11">
        <f>P55*20/Q55</f>
        <v>13.090909090909092</v>
      </c>
      <c r="S55" s="10" t="s">
        <v>29</v>
      </c>
      <c r="T55" s="10" t="s">
        <v>29</v>
      </c>
      <c r="U55" s="11">
        <v>0</v>
      </c>
      <c r="V55" s="10">
        <v>2.5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67.014718614718618</v>
      </c>
      <c r="AO55" s="40" t="s">
        <v>283</v>
      </c>
      <c r="AP55" s="15" t="s">
        <v>284</v>
      </c>
    </row>
    <row r="56" spans="1:42" customFormat="1" ht="51" x14ac:dyDescent="0.25">
      <c r="A56" s="39">
        <v>53</v>
      </c>
      <c r="B56" s="39">
        <v>53</v>
      </c>
      <c r="C56" s="39">
        <v>53</v>
      </c>
      <c r="D56" s="3" t="s">
        <v>23</v>
      </c>
      <c r="E56" s="4">
        <v>367390</v>
      </c>
      <c r="F56" s="5" t="s">
        <v>285</v>
      </c>
      <c r="G56" s="5" t="s">
        <v>286</v>
      </c>
      <c r="H56" s="37">
        <v>33304</v>
      </c>
      <c r="I56" s="6" t="s">
        <v>287</v>
      </c>
      <c r="J56" s="7" t="s">
        <v>27</v>
      </c>
      <c r="K56" s="8" t="s">
        <v>28</v>
      </c>
      <c r="L56" s="9">
        <v>42</v>
      </c>
      <c r="M56" s="10">
        <v>644</v>
      </c>
      <c r="N56" s="10">
        <v>1050</v>
      </c>
      <c r="O56" s="11">
        <f>M56*20/N56</f>
        <v>12.266666666666667</v>
      </c>
      <c r="P56" s="10">
        <v>551</v>
      </c>
      <c r="Q56" s="10">
        <v>1100</v>
      </c>
      <c r="R56" s="11">
        <f>P56*20/Q56</f>
        <v>10.018181818181818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>
        <v>2.8</v>
      </c>
      <c r="Z56" s="10">
        <v>4</v>
      </c>
      <c r="AA56" s="12"/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64.284848484848482</v>
      </c>
      <c r="AO56" s="40" t="s">
        <v>288</v>
      </c>
      <c r="AP56" s="15" t="s">
        <v>289</v>
      </c>
    </row>
    <row r="57" spans="1:42" customFormat="1" ht="47.25" x14ac:dyDescent="0.25">
      <c r="A57" s="39">
        <v>54</v>
      </c>
      <c r="B57" s="39">
        <v>54</v>
      </c>
      <c r="C57" s="39">
        <v>54</v>
      </c>
      <c r="D57" s="3" t="s">
        <v>23</v>
      </c>
      <c r="E57" s="4">
        <v>382640</v>
      </c>
      <c r="F57" s="5" t="s">
        <v>261</v>
      </c>
      <c r="G57" s="5" t="s">
        <v>290</v>
      </c>
      <c r="H57" s="37">
        <v>35110</v>
      </c>
      <c r="I57" s="6" t="s">
        <v>291</v>
      </c>
      <c r="J57" s="7" t="s">
        <v>27</v>
      </c>
      <c r="K57" s="8" t="s">
        <v>28</v>
      </c>
      <c r="L57" s="9">
        <v>45</v>
      </c>
      <c r="M57" s="10" t="s">
        <v>29</v>
      </c>
      <c r="N57" s="10" t="s">
        <v>29</v>
      </c>
      <c r="O57" s="11">
        <v>0</v>
      </c>
      <c r="P57" s="10" t="s">
        <v>29</v>
      </c>
      <c r="Q57" s="10" t="s">
        <v>29</v>
      </c>
      <c r="R57" s="11">
        <v>0</v>
      </c>
      <c r="S57" s="10">
        <v>731</v>
      </c>
      <c r="T57" s="10">
        <v>1100</v>
      </c>
      <c r="U57" s="11">
        <f>S57*20/T57</f>
        <v>13.290909090909091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58.290909090909089</v>
      </c>
      <c r="AO57" s="40" t="s">
        <v>292</v>
      </c>
      <c r="AP57" s="15" t="s">
        <v>293</v>
      </c>
    </row>
    <row r="58" spans="1:42" customFormat="1" ht="47.25" x14ac:dyDescent="0.25">
      <c r="A58" s="39">
        <v>55</v>
      </c>
      <c r="B58" s="39">
        <v>55</v>
      </c>
      <c r="C58" s="39">
        <v>55</v>
      </c>
      <c r="D58" s="3" t="s">
        <v>23</v>
      </c>
      <c r="E58" s="4">
        <v>382797</v>
      </c>
      <c r="F58" s="5" t="s">
        <v>294</v>
      </c>
      <c r="G58" s="5" t="s">
        <v>295</v>
      </c>
      <c r="H58" s="37">
        <v>36216</v>
      </c>
      <c r="I58" s="6" t="s">
        <v>296</v>
      </c>
      <c r="J58" s="7" t="s">
        <v>27</v>
      </c>
      <c r="K58" s="8" t="s">
        <v>28</v>
      </c>
      <c r="L58" s="9" t="s">
        <v>297</v>
      </c>
      <c r="M58" s="10">
        <v>933</v>
      </c>
      <c r="N58" s="10">
        <v>1100</v>
      </c>
      <c r="O58" s="11">
        <f>M58*20/N58</f>
        <v>16.963636363636365</v>
      </c>
      <c r="P58" s="10">
        <v>826</v>
      </c>
      <c r="Q58" s="10">
        <v>1100</v>
      </c>
      <c r="R58" s="11">
        <f>P58*20/Q58</f>
        <v>15.018181818181818</v>
      </c>
      <c r="S58" s="10" t="s">
        <v>29</v>
      </c>
      <c r="T58" s="10" t="s">
        <v>29</v>
      </c>
      <c r="U58" s="11">
        <v>0</v>
      </c>
      <c r="V58" s="10" t="s">
        <v>29</v>
      </c>
      <c r="W58" s="10" t="s">
        <v>29</v>
      </c>
      <c r="X58" s="11">
        <v>0</v>
      </c>
      <c r="Y58" s="10">
        <v>3.3</v>
      </c>
      <c r="Z58" s="10">
        <v>4</v>
      </c>
      <c r="AA58" s="12"/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O58+R58+U58+X58+AA58+AD58+AG58+AJ58+AM58</f>
        <v>31.981818181818184</v>
      </c>
      <c r="AO58" s="40" t="s">
        <v>129</v>
      </c>
      <c r="AP58" s="15" t="s">
        <v>298</v>
      </c>
    </row>
    <row r="59" spans="1:42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2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2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2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2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2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4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4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4:42" x14ac:dyDescent="0.25">
      <c r="D67" s="16"/>
      <c r="E67" s="17"/>
      <c r="F67" s="18"/>
      <c r="G67" s="18"/>
      <c r="H67" s="18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</row>
    <row r="68" spans="4:42" x14ac:dyDescent="0.25">
      <c r="D68" s="16"/>
      <c r="E68" s="17"/>
      <c r="F68" s="18"/>
      <c r="G68" s="18"/>
      <c r="H68" s="18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</row>
    <row r="69" spans="4:42" x14ac:dyDescent="0.25">
      <c r="D69" s="16"/>
      <c r="E69" s="17"/>
      <c r="F69" s="18"/>
      <c r="G69" s="18"/>
      <c r="H69" s="18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22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30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18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</sheetData>
  <sortState ref="B4:AQ58">
    <sortCondition descending="1" ref="AN4:AN58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41" right="0.22" top="0.5" bottom="0.37" header="0.17" footer="0.17"/>
  <pageSetup paperSize="5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SAIDU SHARIF</vt:lpstr>
      <vt:lpstr>'UC SAIDU SHARIF'!Print_Titles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2022-08-04T18:42:27Z</cp:lastPrinted>
  <dcterms:created xsi:type="dcterms:W3CDTF">2022-08-03T17:21:58Z</dcterms:created>
  <dcterms:modified xsi:type="dcterms:W3CDTF">2022-09-05T23:05:53Z</dcterms:modified>
</cp:coreProperties>
</file>