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KABAL\"/>
    </mc:Choice>
  </mc:AlternateContent>
  <bookViews>
    <workbookView xWindow="0" yWindow="0" windowWidth="20490" windowHeight="7650"/>
  </bookViews>
  <sheets>
    <sheet name="UC TALL (2)" sheetId="2" r:id="rId1"/>
  </sheets>
  <definedNames>
    <definedName name="_xlnm._FilterDatabase" localSheetId="0" hidden="1">'UC TALL (2)'!$D$3:$CG$61</definedName>
    <definedName name="_xlnm.Print_Titles" localSheetId="0">'UC TALL (2)'!$2:$3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1" i="2" l="1"/>
  <c r="W31" i="2"/>
  <c r="Q31" i="2"/>
  <c r="N31" i="2"/>
  <c r="W25" i="2"/>
  <c r="Q25" i="2"/>
  <c r="N25" i="2"/>
  <c r="W15" i="2"/>
  <c r="Q15" i="2"/>
  <c r="N15" i="2"/>
  <c r="W23" i="2"/>
  <c r="Q23" i="2"/>
  <c r="N23" i="2"/>
  <c r="W20" i="2"/>
  <c r="Q20" i="2"/>
  <c r="N20" i="2"/>
  <c r="W29" i="2"/>
  <c r="Q29" i="2"/>
  <c r="N29" i="2"/>
  <c r="W22" i="2"/>
  <c r="Q22" i="2"/>
  <c r="N22" i="2"/>
  <c r="T60" i="2"/>
  <c r="Q60" i="2"/>
  <c r="N60" i="2"/>
  <c r="W26" i="2"/>
  <c r="Q26" i="2"/>
  <c r="N26" i="2"/>
  <c r="W16" i="2"/>
  <c r="Q16" i="2"/>
  <c r="N16" i="2"/>
  <c r="T59" i="2"/>
  <c r="Q59" i="2"/>
  <c r="N59" i="2"/>
  <c r="T58" i="2"/>
  <c r="Q58" i="2"/>
  <c r="N58" i="2"/>
  <c r="AF57" i="2"/>
  <c r="AC57" i="2"/>
  <c r="T57" i="2"/>
  <c r="Q57" i="2"/>
  <c r="N57" i="2"/>
  <c r="Q56" i="2"/>
  <c r="N56" i="2"/>
  <c r="Q55" i="2"/>
  <c r="N55" i="2"/>
  <c r="T54" i="2"/>
  <c r="Q54" i="2"/>
  <c r="N54" i="2"/>
  <c r="Q53" i="2"/>
  <c r="N53" i="2"/>
  <c r="T52" i="2"/>
  <c r="Q52" i="2"/>
  <c r="N52" i="2"/>
  <c r="W13" i="2"/>
  <c r="Q13" i="2"/>
  <c r="N13" i="2"/>
  <c r="W7" i="2"/>
  <c r="Q7" i="2"/>
  <c r="N7" i="2"/>
  <c r="T51" i="2"/>
  <c r="Q51" i="2"/>
  <c r="N51" i="2"/>
  <c r="T50" i="2"/>
  <c r="Q50" i="2"/>
  <c r="N50" i="2"/>
  <c r="W12" i="2"/>
  <c r="Q12" i="2"/>
  <c r="N12" i="2"/>
  <c r="W10" i="2"/>
  <c r="Q10" i="2"/>
  <c r="N10" i="2"/>
  <c r="T49" i="2"/>
  <c r="Q49" i="2"/>
  <c r="N49" i="2"/>
  <c r="T48" i="2"/>
  <c r="Q48" i="2"/>
  <c r="N48" i="2"/>
  <c r="T47" i="2"/>
  <c r="Q47" i="2"/>
  <c r="N47" i="2"/>
  <c r="T46" i="2"/>
  <c r="Q46" i="2"/>
  <c r="N46" i="2"/>
  <c r="T45" i="2"/>
  <c r="Q45" i="2"/>
  <c r="N45" i="2"/>
  <c r="AC44" i="2"/>
  <c r="Z44" i="2"/>
  <c r="T44" i="2"/>
  <c r="Q44" i="2"/>
  <c r="N44" i="2"/>
  <c r="Z43" i="2"/>
  <c r="T43" i="2"/>
  <c r="Q43" i="2"/>
  <c r="N43" i="2"/>
  <c r="T42" i="2"/>
  <c r="Q42" i="2"/>
  <c r="N42" i="2"/>
  <c r="Z38" i="2"/>
  <c r="T38" i="2"/>
  <c r="Q38" i="2"/>
  <c r="N38" i="2"/>
  <c r="Z41" i="2"/>
  <c r="T41" i="2"/>
  <c r="Q41" i="2"/>
  <c r="N41" i="2"/>
  <c r="T40" i="2"/>
  <c r="Q40" i="2"/>
  <c r="N40" i="2"/>
  <c r="W4" i="2"/>
  <c r="Q4" i="2"/>
  <c r="N4" i="2"/>
  <c r="T39" i="2"/>
  <c r="Q39" i="2"/>
  <c r="N39" i="2"/>
  <c r="Z36" i="2"/>
  <c r="T36" i="2"/>
  <c r="Q36" i="2"/>
  <c r="N36" i="2"/>
  <c r="Z35" i="2"/>
  <c r="T35" i="2"/>
  <c r="Q35" i="2"/>
  <c r="N35" i="2"/>
  <c r="Z34" i="2"/>
  <c r="T34" i="2"/>
  <c r="Q34" i="2"/>
  <c r="N34" i="2"/>
  <c r="Z33" i="2"/>
  <c r="T33" i="2"/>
  <c r="Q33" i="2"/>
  <c r="N33" i="2"/>
  <c r="Z32" i="2"/>
  <c r="T32" i="2"/>
  <c r="Q32" i="2"/>
  <c r="N32" i="2"/>
  <c r="AI30" i="2"/>
  <c r="W30" i="2"/>
  <c r="Q30" i="2"/>
  <c r="N30" i="2"/>
  <c r="Z28" i="2"/>
  <c r="T28" i="2"/>
  <c r="Q28" i="2"/>
  <c r="N28" i="2"/>
  <c r="W27" i="2"/>
  <c r="Q27" i="2"/>
  <c r="N27" i="2"/>
  <c r="T24" i="2"/>
  <c r="Q24" i="2"/>
  <c r="N24" i="2"/>
  <c r="Z21" i="2"/>
  <c r="T21" i="2"/>
  <c r="Q21" i="2"/>
  <c r="N21" i="2"/>
  <c r="W6" i="2"/>
  <c r="Q6" i="2"/>
  <c r="N6" i="2"/>
  <c r="Z19" i="2"/>
  <c r="T19" i="2"/>
  <c r="Q19" i="2"/>
  <c r="N19" i="2"/>
  <c r="AC18" i="2"/>
  <c r="Z18" i="2"/>
  <c r="T18" i="2"/>
  <c r="Q18" i="2"/>
  <c r="N18" i="2"/>
  <c r="W17" i="2"/>
  <c r="Q17" i="2"/>
  <c r="N17" i="2"/>
  <c r="Z37" i="2"/>
  <c r="T37" i="2"/>
  <c r="Q37" i="2"/>
  <c r="W14" i="2"/>
  <c r="Q14" i="2"/>
  <c r="N14" i="2"/>
  <c r="Z8" i="2"/>
  <c r="T8" i="2"/>
  <c r="Q8" i="2"/>
  <c r="N8" i="2"/>
  <c r="AC11" i="2"/>
  <c r="Z11" i="2"/>
  <c r="T11" i="2"/>
  <c r="Q11" i="2"/>
  <c r="N11" i="2"/>
  <c r="Z9" i="2"/>
  <c r="T9" i="2"/>
  <c r="Q9" i="2"/>
  <c r="N9" i="2"/>
  <c r="W5" i="2"/>
  <c r="Q5" i="2"/>
  <c r="N5" i="2"/>
  <c r="AM50" i="2" l="1"/>
  <c r="AM56" i="2"/>
  <c r="AM48" i="2"/>
  <c r="AM52" i="2"/>
  <c r="AM16" i="2"/>
  <c r="AM29" i="2"/>
  <c r="AM27" i="2"/>
  <c r="AM4" i="2"/>
  <c r="AM25" i="2"/>
  <c r="AM59" i="2"/>
  <c r="AM22" i="2"/>
  <c r="AM15" i="2"/>
  <c r="AM24" i="2"/>
  <c r="AM13" i="2"/>
  <c r="AM55" i="2"/>
  <c r="AM5" i="2"/>
  <c r="AM14" i="2"/>
  <c r="AM46" i="2"/>
  <c r="AM10" i="2"/>
  <c r="AM7" i="2"/>
  <c r="AM54" i="2"/>
  <c r="AM47" i="2"/>
  <c r="AM12" i="2"/>
  <c r="AM40" i="2"/>
  <c r="AM45" i="2"/>
  <c r="AM49" i="2"/>
  <c r="AM51" i="2"/>
  <c r="AM53" i="2"/>
  <c r="AM57" i="2"/>
  <c r="AM9" i="2"/>
  <c r="AM11" i="2"/>
  <c r="AM37" i="2"/>
  <c r="AM17" i="2"/>
  <c r="AM19" i="2"/>
  <c r="AM6" i="2"/>
  <c r="AM21" i="2"/>
  <c r="AM28" i="2"/>
  <c r="AM30" i="2"/>
  <c r="AM32" i="2"/>
  <c r="AM33" i="2"/>
  <c r="AM34" i="2"/>
  <c r="AM35" i="2"/>
  <c r="AM36" i="2"/>
  <c r="AM39" i="2"/>
  <c r="AM43" i="2"/>
  <c r="AM58" i="2"/>
  <c r="AM60" i="2"/>
  <c r="AM23" i="2"/>
  <c r="AM18" i="2"/>
  <c r="AM8" i="2"/>
  <c r="AM41" i="2"/>
  <c r="AM38" i="2"/>
  <c r="AM42" i="2"/>
  <c r="AM44" i="2"/>
  <c r="AM26" i="2"/>
  <c r="AM20" i="2"/>
  <c r="AM31" i="2"/>
</calcChain>
</file>

<file path=xl/sharedStrings.xml><?xml version="1.0" encoding="utf-8"?>
<sst xmlns="http://schemas.openxmlformats.org/spreadsheetml/2006/main" count="516" uniqueCount="305">
  <si>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</si>
  <si>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</si>
  <si>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</si>
  <si>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</si>
  <si>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</si>
  <si>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</si>
  <si>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</si>
  <si>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</si>
  <si>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</si>
  <si>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</si>
  <si>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</si>
  <si>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</si>
  <si>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</si>
  <si>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</si>
  <si>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</si>
  <si>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</si>
  <si>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</si>
  <si>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</si>
  <si>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</si>
  <si>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</si>
  <si>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</si>
  <si>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</si>
  <si>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</si>
  <si>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TALL</t>
  </si>
  <si>
    <t>NAJEEB ULLAH</t>
  </si>
  <si>
    <t>MUHAMMAD ZAMIN KHAN</t>
  </si>
  <si>
    <t>1560403746061</t>
  </si>
  <si>
    <t>Male</t>
  </si>
  <si>
    <t>SWAT</t>
  </si>
  <si>
    <t>Village Gulbanda P O Deolai Tehsil Kabal District Swat</t>
  </si>
  <si>
    <t>3449905424</t>
  </si>
  <si>
    <t>JAN MUHAMMAD</t>
  </si>
  <si>
    <t>LIAQAT ALI KHAN</t>
  </si>
  <si>
    <t>1560403742329</t>
  </si>
  <si>
    <t>Village Manai Union Council Tall Post office Deolai Tehsil Kabal District Swat Kpk</t>
  </si>
  <si>
    <t>3419026531</t>
  </si>
  <si>
    <t>IQBAL HUSSAIN</t>
  </si>
  <si>
    <t>ALEEM KHAN</t>
  </si>
  <si>
    <t>1560403722829</t>
  </si>
  <si>
    <t>Manai tehsil kabal Swat</t>
  </si>
  <si>
    <t>3449668586</t>
  </si>
  <si>
    <t>HAZRAT AMIN</t>
  </si>
  <si>
    <t>ABDUL MUTTALIB</t>
  </si>
  <si>
    <t>1560231114567</t>
  </si>
  <si>
    <t>Bara Samai Post Office Deolai Tehsili Kabal District Swat</t>
  </si>
  <si>
    <t>3459457676</t>
  </si>
  <si>
    <t>ALAM ZEB</t>
  </si>
  <si>
    <t>QASIM</t>
  </si>
  <si>
    <t>1560279769875</t>
  </si>
  <si>
    <t>Mohala Gul banda village Dardyal post officeDeoli Tehsil Kabal district Swat</t>
  </si>
  <si>
    <t>3460930886</t>
  </si>
  <si>
    <t>SYED ALAM JAN</t>
  </si>
  <si>
    <t>IQBAL JAN</t>
  </si>
  <si>
    <t>1560260530513</t>
  </si>
  <si>
    <t>Godha khas shahdherai kabal swat</t>
  </si>
  <si>
    <t>3408196063</t>
  </si>
  <si>
    <t>RAHIM ULLAH</t>
  </si>
  <si>
    <t>ARZOMAND</t>
  </si>
  <si>
    <t>1560294171351</t>
  </si>
  <si>
    <t>Tehsil Kabal Village Manai District Swat KP PK</t>
  </si>
  <si>
    <t>3469198619</t>
  </si>
  <si>
    <t>ZAHIR JAN</t>
  </si>
  <si>
    <t>MIAN GUL JAN</t>
  </si>
  <si>
    <t>1560293630409</t>
  </si>
  <si>
    <t>Godha post office Deolai Kabal Swat</t>
  </si>
  <si>
    <t>3432041363</t>
  </si>
  <si>
    <t>GULAB KHAN</t>
  </si>
  <si>
    <t>UMAR ZADA</t>
  </si>
  <si>
    <t>1560225134621</t>
  </si>
  <si>
    <t>Village Manai PO Deoli Tehsil Kabal District Swat</t>
  </si>
  <si>
    <t>3434111777</t>
  </si>
  <si>
    <t>SHER ZAMAN</t>
  </si>
  <si>
    <t>HABIBULLAH KHAN</t>
  </si>
  <si>
    <t>1560403721291</t>
  </si>
  <si>
    <t>Bagoo Dardyal po shahderai tehsil kabal swat</t>
  </si>
  <si>
    <t>3469272221</t>
  </si>
  <si>
    <t>RAHMAN ALI</t>
  </si>
  <si>
    <t>MIAN BASHAR</t>
  </si>
  <si>
    <t>1560403595437</t>
  </si>
  <si>
    <t>Village Maira Post office Deolai tehil kabal District  Swat kpk</t>
  </si>
  <si>
    <t>3438999013</t>
  </si>
  <si>
    <t>ALI RAHMAN</t>
  </si>
  <si>
    <t>FAZAL HADI</t>
  </si>
  <si>
    <t>1560244626323</t>
  </si>
  <si>
    <t>Village Dardyal TH Kabal Swat</t>
  </si>
  <si>
    <t>3422913022</t>
  </si>
  <si>
    <t>RAHMAT ALI</t>
  </si>
  <si>
    <t>MUHAMMAD HILAL</t>
  </si>
  <si>
    <t>1560403587461</t>
  </si>
  <si>
    <t>Village Tall  Kabal Tehsil Kabal District Swat</t>
  </si>
  <si>
    <t>3475169724</t>
  </si>
  <si>
    <t>FAZAL WAHAB</t>
  </si>
  <si>
    <t>FAZAL MABOOD</t>
  </si>
  <si>
    <t>1560403567667</t>
  </si>
  <si>
    <t>VILLAGE DARDYAL  KABAL  SWAT  KPK</t>
  </si>
  <si>
    <t>3409005176</t>
  </si>
  <si>
    <t>NAEEMULLAH</t>
  </si>
  <si>
    <t>LUTFULLAH</t>
  </si>
  <si>
    <t>1560262148863</t>
  </si>
  <si>
    <t>Dardyal kabal swat</t>
  </si>
  <si>
    <t>3455955243</t>
  </si>
  <si>
    <t>NASAR KHAN</t>
  </si>
  <si>
    <t>AMIR RAHMAN</t>
  </si>
  <si>
    <t>1560215322495</t>
  </si>
  <si>
    <t>Tall Kotkay PO Shah Dherai Tehsil Kabal District Swat</t>
  </si>
  <si>
    <t>3429433580</t>
  </si>
  <si>
    <t>SANGEEN KHAN</t>
  </si>
  <si>
    <t>SARDAR AHMAD</t>
  </si>
  <si>
    <t>1560403549761</t>
  </si>
  <si>
    <t>Kamyarai Dardyal Kabal Swat</t>
  </si>
  <si>
    <t>3468980152</t>
  </si>
  <si>
    <t>ZIA ULLAH</t>
  </si>
  <si>
    <t>PAINDA MAND</t>
  </si>
  <si>
    <t>1560403647561</t>
  </si>
  <si>
    <t>Village Manai uc tall PO deolai tehsil Kabal district swat</t>
  </si>
  <si>
    <t>3460507156</t>
  </si>
  <si>
    <t>KALIMULLAH</t>
  </si>
  <si>
    <t>HUSSAIN AHMAD</t>
  </si>
  <si>
    <t>1560204611395</t>
  </si>
  <si>
    <t>Bar tal tall deolai kabal swat</t>
  </si>
  <si>
    <t>3429627482</t>
  </si>
  <si>
    <t>BACHA HUSSAIN</t>
  </si>
  <si>
    <t>AMIR ZARIN</t>
  </si>
  <si>
    <t>1560297497721</t>
  </si>
  <si>
    <t>Village Chour Qaziabad Post office Dardyal Tehsil Kabal District Swat</t>
  </si>
  <si>
    <t>3449632907</t>
  </si>
  <si>
    <t>MOHAMMAD IDREES</t>
  </si>
  <si>
    <t>YOUSAF KHAN</t>
  </si>
  <si>
    <t>1560403752177</t>
  </si>
  <si>
    <t>VILLAGE TALL POST  OFFICE DEOLAI TEHSIL KABAL DISTRICT SWAT</t>
  </si>
  <si>
    <t>3478046516</t>
  </si>
  <si>
    <t>RASHID AHMAD</t>
  </si>
  <si>
    <t>FAZAL JAMIL</t>
  </si>
  <si>
    <t>1560403728411</t>
  </si>
  <si>
    <t>BALA SAMAI  TEHSILE KABAL</t>
  </si>
  <si>
    <t>3461938990</t>
  </si>
  <si>
    <t>HAZRAT ALI</t>
  </si>
  <si>
    <t>MUHAMMAD IQBAL</t>
  </si>
  <si>
    <t>1560213709251</t>
  </si>
  <si>
    <t>VILLAGE MAIRA POST OFFICE DEOLAI TEHSIL KABAL SWAT</t>
  </si>
  <si>
    <t>3429320701</t>
  </si>
  <si>
    <t>ALI SHAH</t>
  </si>
  <si>
    <t>MUQADAR SHAH</t>
  </si>
  <si>
    <t>1560230556627</t>
  </si>
  <si>
    <t>3439281772</t>
  </si>
  <si>
    <t>ZIAUL ISLAM</t>
  </si>
  <si>
    <t>1560403393409</t>
  </si>
  <si>
    <t>Post Office Dowlai Village Tall Teshil Kabal District Swat</t>
  </si>
  <si>
    <t>3481954540</t>
  </si>
  <si>
    <t>MUHAMMAD ITIZAZ</t>
  </si>
  <si>
    <t>GUL SHER</t>
  </si>
  <si>
    <t>1560403419435</t>
  </si>
  <si>
    <t>PO Deolai village Bala Samai Kabal Swat</t>
  </si>
  <si>
    <t>3468295144</t>
  </si>
  <si>
    <t>MASAL KHAN</t>
  </si>
  <si>
    <t>1560216464695</t>
  </si>
  <si>
    <t>VILLAGE MANAI PO DEOLAI KABAL SWAT</t>
  </si>
  <si>
    <t>3479442221</t>
  </si>
  <si>
    <t>ABDUL WALI</t>
  </si>
  <si>
    <t>MAJEED</t>
  </si>
  <si>
    <t>1560232250021</t>
  </si>
  <si>
    <t>Village Archalai p o deolai teh kabal disst swat</t>
  </si>
  <si>
    <t>3439018527</t>
  </si>
  <si>
    <t>ABDULLAH</t>
  </si>
  <si>
    <t>GUL SHE</t>
  </si>
  <si>
    <t>1560278174565</t>
  </si>
  <si>
    <t>3426682404</t>
  </si>
  <si>
    <t>SHAHAB AHMAD KHAN</t>
  </si>
  <si>
    <t>BEHTAR KHAN</t>
  </si>
  <si>
    <t>1560403594117</t>
  </si>
  <si>
    <t>Same</t>
  </si>
  <si>
    <t>3449072550</t>
  </si>
  <si>
    <t>NAZIR AHMAD</t>
  </si>
  <si>
    <t>BAKHT RAMAND</t>
  </si>
  <si>
    <t>1560242753839</t>
  </si>
  <si>
    <t>VILLAGE GODA POST OFFICE DEOLAI UNION COUNCIL TALL TEHSIL KABAL DISTRICT SWAT</t>
  </si>
  <si>
    <t>3469886198</t>
  </si>
  <si>
    <t>FAZLI SUBHAN</t>
  </si>
  <si>
    <t>ABDUL SAEED</t>
  </si>
  <si>
    <t>1560403586353</t>
  </si>
  <si>
    <t>Kara shahdehrai kabal swat</t>
  </si>
  <si>
    <t>3459510360</t>
  </si>
  <si>
    <t>WAZIR ZADA</t>
  </si>
  <si>
    <t>RANJAH</t>
  </si>
  <si>
    <t>1560403424911</t>
  </si>
  <si>
    <t>bala samai deolai swat</t>
  </si>
  <si>
    <t>3449892508</t>
  </si>
  <si>
    <t>HAZRAT HUSSAIN</t>
  </si>
  <si>
    <t>MUHAMMAD AKBAR KHAN</t>
  </si>
  <si>
    <t>1560214574175</t>
  </si>
  <si>
    <t>Archalai Shah  Derai tehsil kabal distt swat</t>
  </si>
  <si>
    <t>3449888645</t>
  </si>
  <si>
    <t>AYUB KHAN</t>
  </si>
  <si>
    <t>1560403756959</t>
  </si>
  <si>
    <t>Village Manai Tehsil Kabal District Swat</t>
  </si>
  <si>
    <t>3449037570</t>
  </si>
  <si>
    <t>GAUHAR ALI</t>
  </si>
  <si>
    <t>MUTASEER KHAN</t>
  </si>
  <si>
    <t>1560220370831</t>
  </si>
  <si>
    <t>VILLAGE MANAI POST OFFICE DEOLAI TEH KABAL SWAT</t>
  </si>
  <si>
    <t>3438976233</t>
  </si>
  <si>
    <t>ZAHID HUSSAIN</t>
  </si>
  <si>
    <t>MUHAMMAD HUSSAIN</t>
  </si>
  <si>
    <t>1560203193941</t>
  </si>
  <si>
    <t>Village bala samai  P O shahderai kabal swat</t>
  </si>
  <si>
    <t>3452443141</t>
  </si>
  <si>
    <t>KHURSHID ALI KHAN</t>
  </si>
  <si>
    <t>SHAH BAHADAR</t>
  </si>
  <si>
    <t>1560207121463</t>
  </si>
  <si>
    <t>Vill Mian Bela Tall PO Shah Dherai Kabal Swat</t>
  </si>
  <si>
    <t>3451936396</t>
  </si>
  <si>
    <t>JAWAD ALI</t>
  </si>
  <si>
    <t>SHAH BALI JAN</t>
  </si>
  <si>
    <t>1560703850221</t>
  </si>
  <si>
    <t>Deolai Tall Tehsil Kabal District Swat</t>
  </si>
  <si>
    <t>3497297929</t>
  </si>
  <si>
    <t>FATHUL ISLAM</t>
  </si>
  <si>
    <t>FATHUL MUBEEN</t>
  </si>
  <si>
    <t>1560203635637</t>
  </si>
  <si>
    <t>VILLAGE DARDYALP O DEOLAI TEHSIL KABAL DISTRICT SWAT KPK</t>
  </si>
  <si>
    <t>3491938369</t>
  </si>
  <si>
    <t>SARDAR KHAN</t>
  </si>
  <si>
    <t>TAJ MUHAMMAD KHAN</t>
  </si>
  <si>
    <t>1560403898795</t>
  </si>
  <si>
    <t>Village Archalai Shah Dherai Tehsil Kabal District Swat</t>
  </si>
  <si>
    <t>3428978379</t>
  </si>
  <si>
    <t>MUHAMMAD AZAM KHAN</t>
  </si>
  <si>
    <t>1560403648975</t>
  </si>
  <si>
    <t>3415352603</t>
  </si>
  <si>
    <t>MUHAMMAD  QAYOOM</t>
  </si>
  <si>
    <t>1560403880477</t>
  </si>
  <si>
    <t>Village Kas Godha Shahdehrai Kabal Swat</t>
  </si>
  <si>
    <t>3439815652</t>
  </si>
  <si>
    <t>IHSAN ULLAH</t>
  </si>
  <si>
    <t>AFZAL KHAN</t>
  </si>
  <si>
    <t>1560252539989</t>
  </si>
  <si>
    <t>Manai Deolai Kabal Swat KPK Pakistan</t>
  </si>
  <si>
    <t>3479523880</t>
  </si>
  <si>
    <t>ASMAT ALI KHAN</t>
  </si>
  <si>
    <t>AKBAR ALI</t>
  </si>
  <si>
    <t>1560205465465</t>
  </si>
  <si>
    <t>Village Dardyal Uc tall KPK swat</t>
  </si>
  <si>
    <t>3448063610</t>
  </si>
  <si>
    <t>SHAH RAWAN</t>
  </si>
  <si>
    <t>BALKISHAD</t>
  </si>
  <si>
    <t>1560403541455</t>
  </si>
  <si>
    <t>Village Archalai Post office Deolai Tehsil Kabal District Swat</t>
  </si>
  <si>
    <t>3456056573</t>
  </si>
  <si>
    <t>EJAZ ALI</t>
  </si>
  <si>
    <t>ROSHAN ALI</t>
  </si>
  <si>
    <t>1560403671469</t>
  </si>
  <si>
    <t>Muhallah Kemai Tall Post Office ShahDherai Tehsil Kabal District Swat</t>
  </si>
  <si>
    <t>3462566988</t>
  </si>
  <si>
    <t>UMAR FAROOQ</t>
  </si>
  <si>
    <t>1560268225705</t>
  </si>
  <si>
    <t>Village Mani Post Ofice Shah Dehri Disst Swat</t>
  </si>
  <si>
    <t>3467343764</t>
  </si>
  <si>
    <t>RIAZ AHMAD KHAN</t>
  </si>
  <si>
    <t>SHER ZAMIN</t>
  </si>
  <si>
    <t>1560403503691</t>
  </si>
  <si>
    <t>Village Archalai  Post Office Deolai  Tehsil Kabal District Swat</t>
  </si>
  <si>
    <t>3429656255</t>
  </si>
  <si>
    <t>MAHBOOB RABBANI</t>
  </si>
  <si>
    <t>INAM ULLAH</t>
  </si>
  <si>
    <t>1560403392981</t>
  </si>
  <si>
    <t>3429647842</t>
  </si>
  <si>
    <t>USMAN ALI</t>
  </si>
  <si>
    <t>AHMAD KHAN</t>
  </si>
  <si>
    <t>1560404054315</t>
  </si>
  <si>
    <t>village manai tehsil kabal district swat</t>
  </si>
  <si>
    <t>3466131827</t>
  </si>
  <si>
    <t>AHMAD SULTAN</t>
  </si>
  <si>
    <t>1560253360983</t>
  </si>
  <si>
    <t>manai shahdherai tehsil kabal swat</t>
  </si>
  <si>
    <t>3494733563</t>
  </si>
  <si>
    <t>SAID GHANI SHAH</t>
  </si>
  <si>
    <t>GUL AMBAR JAN</t>
  </si>
  <si>
    <t>1560403758407</t>
  </si>
  <si>
    <t>Village Godha post office Deolai Kabal swat</t>
  </si>
  <si>
    <t>3439599177</t>
  </si>
  <si>
    <t>SALMAN KHAN</t>
  </si>
  <si>
    <t>SERAJ</t>
  </si>
  <si>
    <t>1560403727121</t>
  </si>
  <si>
    <t>Mohallah Kara village Manai PO Shah Dherai Tehsil Kabal Swat</t>
  </si>
  <si>
    <t>3415678945</t>
  </si>
  <si>
    <t>ASHRAF ALI</t>
  </si>
  <si>
    <t>1560403403447</t>
  </si>
  <si>
    <t>Village tall post office devlai tehsil kabal distric swat</t>
  </si>
  <si>
    <t>3495609262</t>
  </si>
  <si>
    <t>ABDUL QADEER</t>
  </si>
  <si>
    <t>ABDUL SALAM</t>
  </si>
  <si>
    <t>1560403406019</t>
  </si>
  <si>
    <t>village and PO Tall tehsil kabal dustrict swat</t>
  </si>
  <si>
    <t>3415003623</t>
  </si>
  <si>
    <t>MUHAMMAD SHARIF KHAN</t>
  </si>
  <si>
    <t>1560403952113</t>
  </si>
  <si>
    <t>3402230043</t>
  </si>
  <si>
    <t>FAZAL SAMAD</t>
  </si>
  <si>
    <t>1560403963787</t>
  </si>
  <si>
    <t>manai tehsil kabal swat kpk</t>
  </si>
  <si>
    <t>3439175649</t>
  </si>
  <si>
    <t>S.No</t>
  </si>
  <si>
    <t>SSc IBCC</t>
  </si>
  <si>
    <t>BS Marks deducted result after due date</t>
  </si>
  <si>
    <t xml:space="preserve">4Th TENTATIVE MERIT LIST OF PST MALE 2022 UNION COUNCIL TALL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</si>
</sst>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.0"/>
  </numFmts>
  <fonts count="15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164" fontId="2" fillId="0" borderId="0" xfId="0" applyNumberFormat="1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textRotation="90" wrapText="1"/>
    </xf>
    <xf numFmtId="164" fontId="1" fillId="2" borderId="1" xfId="0" applyNumberFormat="1" applyFont="1" applyFill="1" applyBorder="1" applyAlignment="1">
      <alignment vertical="center" textRotation="90"/>
    </xf>
    <xf numFmtId="49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textRotation="90"/>
    </xf>
    <xf numFmtId="0" fontId="3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textRotation="90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wrapText="1"/>
    </xf>
    <xf numFmtId="0" fontId="6" fillId="0" borderId="3" xfId="0" applyFont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vertical="center" wrapText="1"/>
    </xf>
    <xf numFmtId="49" fontId="8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8" fillId="0" borderId="3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vertical="center" textRotation="90" wrapText="1"/>
    </xf>
    <xf numFmtId="0" fontId="0" fillId="0" borderId="5" xfId="0" applyBorder="1" applyAlignment="1">
      <alignment horizontal="center" vertical="center"/>
    </xf>
    <xf numFmtId="0" fontId="13" fillId="0" borderId="0" xfId="0" applyFont="1" applyFill="1" applyBorder="1"/>
    <xf numFmtId="0" fontId="14" fillId="0" borderId="2" xfId="0" applyFont="1" applyFill="1" applyBorder="1" applyAlignment="1"/>
    <xf numFmtId="0" fontId="1" fillId="2" borderId="0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tabSelected="1" view="pageBreakPreview" zoomScale="60" zoomScaleNormal="60" workbookViewId="0">
      <selection activeCell="AL4" sqref="AL4"/>
    </sheetView>
  </sheetViews>
  <sheetFormatPr defaultRowHeight="15.75" x14ac:dyDescent="0.25"/>
  <cols>
    <col min="1" max="1" width="5" style="20" customWidth="1"/>
    <col min="2" max="2" width="5.625" style="20" customWidth="1"/>
    <col min="3" max="3" width="4.5" style="20" bestFit="1" customWidth="1"/>
    <col min="4" max="4" width="5.5" style="29" customWidth="1"/>
    <col min="5" max="5" width="5.5" style="30" bestFit="1" customWidth="1"/>
    <col min="6" max="6" width="10.25" style="22" customWidth="1"/>
    <col min="7" max="7" width="10.875" style="22" customWidth="1"/>
    <col min="8" max="8" width="6.25" style="12" customWidth="1"/>
    <col min="9" max="10" width="5.5" style="35" bestFit="1" customWidth="1"/>
    <col min="11" max="11" width="7" style="21" customWidth="1"/>
    <col min="12" max="12" width="4.125" style="21" customWidth="1"/>
    <col min="13" max="13" width="5.125" style="21" customWidth="1"/>
    <col min="14" max="14" width="7" style="21" customWidth="1"/>
    <col min="15" max="15" width="5.125" style="21" customWidth="1"/>
    <col min="16" max="16" width="10.25" style="21" bestFit="1" customWidth="1"/>
    <col min="17" max="17" width="9.625" style="21" customWidth="1"/>
    <col min="18" max="18" width="5.75" style="21" customWidth="1"/>
    <col min="19" max="19" width="5.625" style="21" customWidth="1"/>
    <col min="20" max="20" width="9.25" style="21" customWidth="1"/>
    <col min="21" max="21" width="6.125" style="21" customWidth="1"/>
    <col min="22" max="22" width="5.625" style="21" customWidth="1"/>
    <col min="23" max="23" width="8.625" style="21" bestFit="1" customWidth="1"/>
    <col min="24" max="24" width="5.5" style="21" customWidth="1"/>
    <col min="25" max="25" width="5.875" style="21" customWidth="1"/>
    <col min="26" max="26" width="5.375" style="23" customWidth="1"/>
    <col min="27" max="27" width="5.25" style="21" customWidth="1"/>
    <col min="28" max="28" width="6.625" style="21" customWidth="1"/>
    <col min="29" max="29" width="5" style="21" customWidth="1"/>
    <col min="30" max="31" width="5.625" style="21" bestFit="1" customWidth="1"/>
    <col min="32" max="32" width="6.125" style="21" customWidth="1"/>
    <col min="33" max="33" width="5" style="21" customWidth="1"/>
    <col min="34" max="34" width="6.5" style="21" customWidth="1"/>
    <col min="35" max="35" width="6.25" style="21" customWidth="1"/>
    <col min="36" max="37" width="6" style="21" customWidth="1"/>
    <col min="38" max="38" width="6.25" style="21" customWidth="1"/>
    <col min="39" max="39" width="8.375" style="24" customWidth="1"/>
    <col min="40" max="40" width="17.25" style="18" hidden="1" customWidth="1"/>
    <col min="41" max="41" width="7.5" style="19" customWidth="1"/>
    <col min="42" max="16384" width="9" style="20"/>
  </cols>
  <sheetData>
    <row r="1" spans="1:41" s="71" customFormat="1" ht="46.5" x14ac:dyDescent="0.7">
      <c r="C1" s="72" t="s">
        <v>304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</row>
    <row r="2" spans="1:41" customFormat="1" ht="91.5" customHeight="1" x14ac:dyDescent="0.25">
      <c r="A2" s="73" t="s">
        <v>301</v>
      </c>
      <c r="B2" s="73"/>
      <c r="C2" s="73"/>
      <c r="D2" s="37" t="s">
        <v>0</v>
      </c>
      <c r="E2" s="38" t="s">
        <v>1</v>
      </c>
      <c r="F2" s="36" t="s">
        <v>2</v>
      </c>
      <c r="G2" s="36" t="s">
        <v>3</v>
      </c>
      <c r="H2" s="39" t="s">
        <v>4</v>
      </c>
      <c r="I2" s="40" t="s">
        <v>5</v>
      </c>
      <c r="J2" s="40" t="s">
        <v>6</v>
      </c>
      <c r="K2" s="36" t="s">
        <v>7</v>
      </c>
      <c r="L2" s="41" t="s">
        <v>8</v>
      </c>
      <c r="M2" s="41"/>
      <c r="N2" s="41"/>
      <c r="O2" s="41" t="s">
        <v>9</v>
      </c>
      <c r="P2" s="41"/>
      <c r="Q2" s="41"/>
      <c r="R2" s="41" t="s">
        <v>10</v>
      </c>
      <c r="S2" s="41"/>
      <c r="T2" s="41"/>
      <c r="U2" s="41" t="s">
        <v>11</v>
      </c>
      <c r="V2" s="41"/>
      <c r="W2" s="41"/>
      <c r="X2" s="41" t="s">
        <v>12</v>
      </c>
      <c r="Y2" s="41"/>
      <c r="Z2" s="41"/>
      <c r="AA2" s="41" t="s">
        <v>13</v>
      </c>
      <c r="AB2" s="41"/>
      <c r="AC2" s="41"/>
      <c r="AD2" s="41" t="s">
        <v>14</v>
      </c>
      <c r="AE2" s="41"/>
      <c r="AF2" s="41"/>
      <c r="AG2" s="41" t="s">
        <v>15</v>
      </c>
      <c r="AH2" s="41"/>
      <c r="AI2" s="41"/>
      <c r="AJ2" s="41" t="s">
        <v>16</v>
      </c>
      <c r="AK2" s="41"/>
      <c r="AL2" s="41"/>
      <c r="AM2" s="42" t="s">
        <v>17</v>
      </c>
      <c r="AN2" s="43" t="s">
        <v>18</v>
      </c>
      <c r="AO2" s="44" t="s">
        <v>19</v>
      </c>
    </row>
    <row r="3" spans="1:41" customFormat="1" ht="45" x14ac:dyDescent="0.25">
      <c r="A3" s="73"/>
      <c r="B3" s="73"/>
      <c r="C3" s="73"/>
      <c r="D3" s="69"/>
      <c r="E3" s="38"/>
      <c r="F3" s="36"/>
      <c r="G3" s="36"/>
      <c r="H3" s="45"/>
      <c r="I3" s="40"/>
      <c r="J3" s="40"/>
      <c r="K3" s="36"/>
      <c r="L3" s="25" t="s">
        <v>20</v>
      </c>
      <c r="M3" s="25" t="s">
        <v>21</v>
      </c>
      <c r="N3" s="1" t="s">
        <v>22</v>
      </c>
      <c r="O3" s="25" t="s">
        <v>20</v>
      </c>
      <c r="P3" s="25" t="s">
        <v>21</v>
      </c>
      <c r="Q3" s="1" t="s">
        <v>22</v>
      </c>
      <c r="R3" s="25" t="s">
        <v>20</v>
      </c>
      <c r="S3" s="25" t="s">
        <v>21</v>
      </c>
      <c r="T3" s="1" t="s">
        <v>22</v>
      </c>
      <c r="U3" s="25" t="s">
        <v>20</v>
      </c>
      <c r="V3" s="25" t="s">
        <v>21</v>
      </c>
      <c r="W3" s="1" t="s">
        <v>22</v>
      </c>
      <c r="X3" s="25" t="s">
        <v>20</v>
      </c>
      <c r="Y3" s="25" t="s">
        <v>21</v>
      </c>
      <c r="Z3" s="1" t="s">
        <v>22</v>
      </c>
      <c r="AA3" s="25" t="s">
        <v>20</v>
      </c>
      <c r="AB3" s="25" t="s">
        <v>21</v>
      </c>
      <c r="AC3" s="1" t="s">
        <v>22</v>
      </c>
      <c r="AD3" s="25" t="s">
        <v>20</v>
      </c>
      <c r="AE3" s="25" t="s">
        <v>21</v>
      </c>
      <c r="AF3" s="1" t="s">
        <v>22</v>
      </c>
      <c r="AG3" s="25" t="s">
        <v>20</v>
      </c>
      <c r="AH3" s="25" t="s">
        <v>21</v>
      </c>
      <c r="AI3" s="1" t="s">
        <v>22</v>
      </c>
      <c r="AJ3" s="25" t="s">
        <v>20</v>
      </c>
      <c r="AK3" s="25" t="s">
        <v>21</v>
      </c>
      <c r="AL3" s="1" t="s">
        <v>22</v>
      </c>
      <c r="AM3" s="42"/>
      <c r="AN3" s="43"/>
      <c r="AO3" s="46"/>
    </row>
    <row r="4" spans="1:41" customFormat="1" ht="47.25" x14ac:dyDescent="0.25">
      <c r="A4" s="63">
        <v>1</v>
      </c>
      <c r="B4" s="70">
        <v>1</v>
      </c>
      <c r="C4" s="70">
        <v>22</v>
      </c>
      <c r="D4" s="26" t="s">
        <v>23</v>
      </c>
      <c r="E4" s="27">
        <v>380905</v>
      </c>
      <c r="F4" s="2" t="s">
        <v>131</v>
      </c>
      <c r="G4" s="2" t="s">
        <v>132</v>
      </c>
      <c r="H4" s="3" t="s">
        <v>133</v>
      </c>
      <c r="I4" s="31" t="s">
        <v>27</v>
      </c>
      <c r="J4" s="32" t="s">
        <v>28</v>
      </c>
      <c r="K4" s="4">
        <v>59</v>
      </c>
      <c r="L4" s="5">
        <v>833</v>
      </c>
      <c r="M4" s="5">
        <v>1100</v>
      </c>
      <c r="N4" s="6">
        <f t="shared" ref="N4:N36" si="0">L4/M4*20</f>
        <v>15.145454545454546</v>
      </c>
      <c r="O4" s="5">
        <v>878</v>
      </c>
      <c r="P4" s="5">
        <v>1100</v>
      </c>
      <c r="Q4" s="6">
        <f t="shared" ref="Q4:Q35" si="1">O4/P4*20</f>
        <v>15.963636363636365</v>
      </c>
      <c r="R4" s="5">
        <v>0</v>
      </c>
      <c r="S4" s="5">
        <v>0</v>
      </c>
      <c r="T4" s="6">
        <v>0</v>
      </c>
      <c r="U4" s="5">
        <v>3741</v>
      </c>
      <c r="V4" s="5">
        <v>4400</v>
      </c>
      <c r="W4" s="6">
        <f>U4/V4*40</f>
        <v>34.009090909090908</v>
      </c>
      <c r="X4" s="5">
        <v>0</v>
      </c>
      <c r="Y4" s="5">
        <v>0</v>
      </c>
      <c r="Z4" s="7">
        <v>0</v>
      </c>
      <c r="AA4" s="5">
        <v>0</v>
      </c>
      <c r="AB4" s="5">
        <v>0</v>
      </c>
      <c r="AC4" s="6">
        <v>0</v>
      </c>
      <c r="AD4" s="5">
        <v>0</v>
      </c>
      <c r="AE4" s="5">
        <v>0</v>
      </c>
      <c r="AF4" s="6">
        <v>0</v>
      </c>
      <c r="AG4" s="5">
        <v>0</v>
      </c>
      <c r="AH4" s="5">
        <v>0</v>
      </c>
      <c r="AI4" s="8">
        <v>0</v>
      </c>
      <c r="AJ4" s="5">
        <v>0</v>
      </c>
      <c r="AK4" s="5">
        <v>0</v>
      </c>
      <c r="AL4" s="8">
        <v>0</v>
      </c>
      <c r="AM4" s="74">
        <f t="shared" ref="AM4:AM35" si="2">SUM(K4+N4+Q4+T4+W4+Z4+AC4+AF4+AI4+AL4)</f>
        <v>124.11818181818182</v>
      </c>
      <c r="AN4" s="9" t="s">
        <v>134</v>
      </c>
      <c r="AO4" s="10" t="s">
        <v>135</v>
      </c>
    </row>
    <row r="5" spans="1:41" customFormat="1" ht="47.25" x14ac:dyDescent="0.25">
      <c r="A5" s="63">
        <v>2</v>
      </c>
      <c r="B5" s="63">
        <v>2</v>
      </c>
      <c r="C5" s="63">
        <v>1</v>
      </c>
      <c r="D5" s="26" t="s">
        <v>23</v>
      </c>
      <c r="E5" s="27">
        <v>380936</v>
      </c>
      <c r="F5" s="2" t="s">
        <v>24</v>
      </c>
      <c r="G5" s="2" t="s">
        <v>25</v>
      </c>
      <c r="H5" s="3" t="s">
        <v>26</v>
      </c>
      <c r="I5" s="31" t="s">
        <v>27</v>
      </c>
      <c r="J5" s="32" t="s">
        <v>28</v>
      </c>
      <c r="K5" s="4">
        <v>52</v>
      </c>
      <c r="L5" s="5">
        <v>898</v>
      </c>
      <c r="M5" s="5">
        <v>1100</v>
      </c>
      <c r="N5" s="6">
        <f t="shared" si="0"/>
        <v>16.327272727272728</v>
      </c>
      <c r="O5" s="5">
        <v>888</v>
      </c>
      <c r="P5" s="5">
        <v>1100</v>
      </c>
      <c r="Q5" s="6">
        <f t="shared" si="1"/>
        <v>16.145454545454545</v>
      </c>
      <c r="R5" s="5">
        <v>0</v>
      </c>
      <c r="S5" s="5">
        <v>0</v>
      </c>
      <c r="T5" s="6">
        <v>0</v>
      </c>
      <c r="U5" s="5">
        <v>3450</v>
      </c>
      <c r="V5" s="5">
        <v>4000</v>
      </c>
      <c r="W5" s="6">
        <f>U5/V5*40</f>
        <v>34.5</v>
      </c>
      <c r="X5" s="5">
        <v>0</v>
      </c>
      <c r="Y5" s="5">
        <v>0</v>
      </c>
      <c r="Z5" s="7">
        <v>0</v>
      </c>
      <c r="AA5" s="5">
        <v>0</v>
      </c>
      <c r="AB5" s="5">
        <v>0</v>
      </c>
      <c r="AC5" s="6">
        <v>0</v>
      </c>
      <c r="AD5" s="5">
        <v>0</v>
      </c>
      <c r="AE5" s="5">
        <v>0</v>
      </c>
      <c r="AF5" s="6">
        <v>0</v>
      </c>
      <c r="AG5" s="5">
        <v>0</v>
      </c>
      <c r="AH5" s="5">
        <v>0</v>
      </c>
      <c r="AI5" s="8">
        <v>0</v>
      </c>
      <c r="AJ5" s="5">
        <v>0</v>
      </c>
      <c r="AK5" s="5">
        <v>0</v>
      </c>
      <c r="AL5" s="8">
        <v>0</v>
      </c>
      <c r="AM5" s="74">
        <f t="shared" si="2"/>
        <v>118.97272727272727</v>
      </c>
      <c r="AN5" s="9" t="s">
        <v>29</v>
      </c>
      <c r="AO5" s="10" t="s">
        <v>30</v>
      </c>
    </row>
    <row r="6" spans="1:41" customFormat="1" ht="47.25" x14ac:dyDescent="0.25">
      <c r="A6" s="63">
        <v>3</v>
      </c>
      <c r="B6" s="63">
        <v>3</v>
      </c>
      <c r="C6" s="63">
        <v>10</v>
      </c>
      <c r="D6" s="26" t="s">
        <v>23</v>
      </c>
      <c r="E6" s="27">
        <v>380895</v>
      </c>
      <c r="F6" s="2" t="s">
        <v>71</v>
      </c>
      <c r="G6" s="2" t="s">
        <v>72</v>
      </c>
      <c r="H6" s="3" t="s">
        <v>73</v>
      </c>
      <c r="I6" s="31" t="s">
        <v>27</v>
      </c>
      <c r="J6" s="32" t="s">
        <v>28</v>
      </c>
      <c r="K6" s="4">
        <v>59</v>
      </c>
      <c r="L6" s="5">
        <v>742</v>
      </c>
      <c r="M6" s="5">
        <v>1100</v>
      </c>
      <c r="N6" s="6">
        <f t="shared" si="0"/>
        <v>13.490909090909092</v>
      </c>
      <c r="O6" s="5">
        <v>674</v>
      </c>
      <c r="P6" s="5">
        <v>1100</v>
      </c>
      <c r="Q6" s="6">
        <f t="shared" si="1"/>
        <v>12.254545454545454</v>
      </c>
      <c r="R6" s="5">
        <v>0</v>
      </c>
      <c r="S6" s="5">
        <v>0</v>
      </c>
      <c r="T6" s="6">
        <v>0</v>
      </c>
      <c r="U6" s="5">
        <v>3652</v>
      </c>
      <c r="V6" s="5">
        <v>4800</v>
      </c>
      <c r="W6" s="6">
        <f>U6/V6*40</f>
        <v>30.433333333333334</v>
      </c>
      <c r="X6" s="5">
        <v>0</v>
      </c>
      <c r="Y6" s="5">
        <v>0</v>
      </c>
      <c r="Z6" s="7">
        <v>0</v>
      </c>
      <c r="AA6" s="5">
        <v>0</v>
      </c>
      <c r="AB6" s="5">
        <v>0</v>
      </c>
      <c r="AC6" s="6">
        <v>0</v>
      </c>
      <c r="AD6" s="5">
        <v>0</v>
      </c>
      <c r="AE6" s="5">
        <v>0</v>
      </c>
      <c r="AF6" s="6">
        <v>0</v>
      </c>
      <c r="AG6" s="5">
        <v>0</v>
      </c>
      <c r="AH6" s="5">
        <v>0</v>
      </c>
      <c r="AI6" s="8">
        <v>0</v>
      </c>
      <c r="AJ6" s="5">
        <v>0</v>
      </c>
      <c r="AK6" s="5">
        <v>0</v>
      </c>
      <c r="AL6" s="8">
        <v>0</v>
      </c>
      <c r="AM6" s="74">
        <f t="shared" si="2"/>
        <v>115.17878787878789</v>
      </c>
      <c r="AN6" s="9" t="s">
        <v>74</v>
      </c>
      <c r="AO6" s="10" t="s">
        <v>75</v>
      </c>
    </row>
    <row r="7" spans="1:41" customFormat="1" ht="47.25" x14ac:dyDescent="0.25">
      <c r="A7" s="63">
        <v>4</v>
      </c>
      <c r="B7" s="63">
        <v>5</v>
      </c>
      <c r="C7" s="63">
        <v>38</v>
      </c>
      <c r="D7" s="26" t="s">
        <v>23</v>
      </c>
      <c r="E7" s="27">
        <v>357356</v>
      </c>
      <c r="F7" s="2" t="s">
        <v>206</v>
      </c>
      <c r="G7" s="2" t="s">
        <v>207</v>
      </c>
      <c r="H7" s="3" t="s">
        <v>208</v>
      </c>
      <c r="I7" s="31" t="s">
        <v>27</v>
      </c>
      <c r="J7" s="32" t="s">
        <v>28</v>
      </c>
      <c r="K7" s="4">
        <v>50</v>
      </c>
      <c r="L7" s="5">
        <v>716</v>
      </c>
      <c r="M7" s="5">
        <v>1050</v>
      </c>
      <c r="N7" s="6">
        <f t="shared" si="0"/>
        <v>13.638095238095238</v>
      </c>
      <c r="O7" s="5">
        <v>867</v>
      </c>
      <c r="P7" s="5">
        <v>1100</v>
      </c>
      <c r="Q7" s="6">
        <f t="shared" si="1"/>
        <v>15.763636363636364</v>
      </c>
      <c r="R7" s="5">
        <v>0</v>
      </c>
      <c r="S7" s="5">
        <v>0</v>
      </c>
      <c r="T7" s="6">
        <v>0</v>
      </c>
      <c r="U7" s="5">
        <v>3351</v>
      </c>
      <c r="V7" s="5">
        <v>3950</v>
      </c>
      <c r="W7" s="6">
        <f>U7/V7*40</f>
        <v>33.93417721518987</v>
      </c>
      <c r="X7" s="5">
        <v>0</v>
      </c>
      <c r="Y7" s="5">
        <v>0</v>
      </c>
      <c r="Z7" s="7">
        <v>0</v>
      </c>
      <c r="AA7" s="5">
        <v>0</v>
      </c>
      <c r="AB7" s="5">
        <v>0</v>
      </c>
      <c r="AC7" s="6">
        <v>0</v>
      </c>
      <c r="AD7" s="5">
        <v>0</v>
      </c>
      <c r="AE7" s="5">
        <v>0</v>
      </c>
      <c r="AF7" s="6">
        <v>0</v>
      </c>
      <c r="AG7" s="5">
        <v>0</v>
      </c>
      <c r="AH7" s="5">
        <v>0</v>
      </c>
      <c r="AI7" s="8">
        <v>0</v>
      </c>
      <c r="AJ7" s="5">
        <v>0</v>
      </c>
      <c r="AK7" s="5">
        <v>0</v>
      </c>
      <c r="AL7" s="8">
        <v>0</v>
      </c>
      <c r="AM7" s="74">
        <f t="shared" si="2"/>
        <v>113.33590881692146</v>
      </c>
      <c r="AN7" s="9" t="s">
        <v>209</v>
      </c>
      <c r="AO7" s="10" t="s">
        <v>210</v>
      </c>
    </row>
    <row r="8" spans="1:41" customFormat="1" ht="63" x14ac:dyDescent="0.25">
      <c r="A8" s="63">
        <v>5</v>
      </c>
      <c r="B8" s="63">
        <v>6</v>
      </c>
      <c r="C8" s="63">
        <v>4</v>
      </c>
      <c r="D8" s="26" t="s">
        <v>23</v>
      </c>
      <c r="E8" s="27">
        <v>365121</v>
      </c>
      <c r="F8" s="2" t="s">
        <v>41</v>
      </c>
      <c r="G8" s="2" t="s">
        <v>42</v>
      </c>
      <c r="H8" s="3" t="s">
        <v>43</v>
      </c>
      <c r="I8" s="31" t="s">
        <v>27</v>
      </c>
      <c r="J8" s="32" t="s">
        <v>28</v>
      </c>
      <c r="K8" s="4">
        <v>57</v>
      </c>
      <c r="L8" s="5">
        <v>691</v>
      </c>
      <c r="M8" s="5">
        <v>850</v>
      </c>
      <c r="N8" s="6">
        <f t="shared" si="0"/>
        <v>16.258823529411764</v>
      </c>
      <c r="O8" s="5">
        <v>844</v>
      </c>
      <c r="P8" s="5">
        <v>1100</v>
      </c>
      <c r="Q8" s="6">
        <f t="shared" si="1"/>
        <v>15.345454545454544</v>
      </c>
      <c r="R8" s="5">
        <v>1679</v>
      </c>
      <c r="S8" s="5">
        <v>2400</v>
      </c>
      <c r="T8" s="6">
        <f>R8/S8*20</f>
        <v>13.991666666666667</v>
      </c>
      <c r="U8" s="5">
        <v>0</v>
      </c>
      <c r="V8" s="5">
        <v>0</v>
      </c>
      <c r="W8" s="6">
        <v>0</v>
      </c>
      <c r="X8" s="5">
        <v>573</v>
      </c>
      <c r="Y8" s="5">
        <v>1100</v>
      </c>
      <c r="Z8" s="7">
        <f>X8/Y8*20</f>
        <v>10.418181818181818</v>
      </c>
      <c r="AA8" s="5">
        <v>0</v>
      </c>
      <c r="AB8" s="5">
        <v>0</v>
      </c>
      <c r="AC8" s="6">
        <v>0</v>
      </c>
      <c r="AD8" s="5">
        <v>0</v>
      </c>
      <c r="AE8" s="5">
        <v>0</v>
      </c>
      <c r="AF8" s="6">
        <v>0</v>
      </c>
      <c r="AG8" s="5">
        <v>0</v>
      </c>
      <c r="AH8" s="5">
        <v>0</v>
      </c>
      <c r="AI8" s="8">
        <v>0</v>
      </c>
      <c r="AJ8" s="5">
        <v>0</v>
      </c>
      <c r="AK8" s="5">
        <v>0</v>
      </c>
      <c r="AL8" s="8">
        <v>0</v>
      </c>
      <c r="AM8" s="74">
        <f t="shared" si="2"/>
        <v>113.0141265597148</v>
      </c>
      <c r="AN8" s="9" t="s">
        <v>44</v>
      </c>
      <c r="AO8" s="10" t="s">
        <v>45</v>
      </c>
    </row>
    <row r="9" spans="1:41" customFormat="1" ht="78.75" x14ac:dyDescent="0.25">
      <c r="A9" s="63">
        <v>6</v>
      </c>
      <c r="B9" s="63">
        <v>7</v>
      </c>
      <c r="C9" s="63">
        <v>2</v>
      </c>
      <c r="D9" s="26" t="s">
        <v>23</v>
      </c>
      <c r="E9" s="27">
        <v>380928</v>
      </c>
      <c r="F9" s="2" t="s">
        <v>31</v>
      </c>
      <c r="G9" s="2" t="s">
        <v>32</v>
      </c>
      <c r="H9" s="3" t="s">
        <v>33</v>
      </c>
      <c r="I9" s="31" t="s">
        <v>27</v>
      </c>
      <c r="J9" s="32" t="s">
        <v>28</v>
      </c>
      <c r="K9" s="4">
        <v>54</v>
      </c>
      <c r="L9" s="5">
        <v>815</v>
      </c>
      <c r="M9" s="5">
        <v>1050</v>
      </c>
      <c r="N9" s="6">
        <f t="shared" si="0"/>
        <v>15.523809523809524</v>
      </c>
      <c r="O9" s="5">
        <v>837</v>
      </c>
      <c r="P9" s="5">
        <v>1100</v>
      </c>
      <c r="Q9" s="6">
        <f t="shared" si="1"/>
        <v>15.218181818181817</v>
      </c>
      <c r="R9" s="5">
        <v>441</v>
      </c>
      <c r="S9" s="5">
        <v>550</v>
      </c>
      <c r="T9" s="6">
        <f>R9/S9*20</f>
        <v>16.036363636363635</v>
      </c>
      <c r="U9" s="5">
        <v>0</v>
      </c>
      <c r="V9" s="5">
        <v>0</v>
      </c>
      <c r="W9" s="6">
        <v>0</v>
      </c>
      <c r="X9" s="5">
        <v>1311</v>
      </c>
      <c r="Y9" s="5">
        <v>2150</v>
      </c>
      <c r="Z9" s="7">
        <f>X9/Y9*20</f>
        <v>12.195348837209304</v>
      </c>
      <c r="AA9" s="5">
        <v>0</v>
      </c>
      <c r="AB9" s="5">
        <v>0</v>
      </c>
      <c r="AC9" s="6">
        <v>0</v>
      </c>
      <c r="AD9" s="5">
        <v>0</v>
      </c>
      <c r="AE9" s="5">
        <v>0</v>
      </c>
      <c r="AF9" s="6">
        <v>0</v>
      </c>
      <c r="AG9" s="5">
        <v>0</v>
      </c>
      <c r="AH9" s="5">
        <v>0</v>
      </c>
      <c r="AI9" s="8">
        <v>0</v>
      </c>
      <c r="AJ9" s="5">
        <v>0</v>
      </c>
      <c r="AK9" s="5">
        <v>0</v>
      </c>
      <c r="AL9" s="8">
        <v>0</v>
      </c>
      <c r="AM9" s="74">
        <f t="shared" si="2"/>
        <v>112.97370381556428</v>
      </c>
      <c r="AN9" s="9" t="s">
        <v>34</v>
      </c>
      <c r="AO9" s="10" t="s">
        <v>35</v>
      </c>
    </row>
    <row r="10" spans="1:41" customFormat="1" ht="47.25" x14ac:dyDescent="0.25">
      <c r="A10" s="63">
        <v>7</v>
      </c>
      <c r="B10" s="63">
        <v>9</v>
      </c>
      <c r="C10" s="63">
        <v>34</v>
      </c>
      <c r="D10" s="26" t="s">
        <v>23</v>
      </c>
      <c r="E10" s="27">
        <v>357645</v>
      </c>
      <c r="F10" s="2" t="s">
        <v>187</v>
      </c>
      <c r="G10" s="2" t="s">
        <v>188</v>
      </c>
      <c r="H10" s="3" t="s">
        <v>189</v>
      </c>
      <c r="I10" s="31" t="s">
        <v>27</v>
      </c>
      <c r="J10" s="32" t="s">
        <v>28</v>
      </c>
      <c r="K10" s="4">
        <v>52</v>
      </c>
      <c r="L10" s="5">
        <v>784</v>
      </c>
      <c r="M10" s="5">
        <v>1100</v>
      </c>
      <c r="N10" s="6">
        <f t="shared" si="0"/>
        <v>14.254545454545456</v>
      </c>
      <c r="O10" s="5">
        <v>791</v>
      </c>
      <c r="P10" s="5">
        <v>1100</v>
      </c>
      <c r="Q10" s="6">
        <f t="shared" si="1"/>
        <v>14.381818181818183</v>
      </c>
      <c r="R10" s="5">
        <v>0</v>
      </c>
      <c r="S10" s="5">
        <v>0</v>
      </c>
      <c r="T10" s="6">
        <v>0</v>
      </c>
      <c r="U10" s="5">
        <v>3377</v>
      </c>
      <c r="V10" s="5">
        <v>4500</v>
      </c>
      <c r="W10" s="6">
        <f>U10/V10*40</f>
        <v>30.017777777777781</v>
      </c>
      <c r="X10" s="5">
        <v>0</v>
      </c>
      <c r="Y10" s="5">
        <v>0</v>
      </c>
      <c r="Z10" s="7">
        <v>0</v>
      </c>
      <c r="AA10" s="5">
        <v>0</v>
      </c>
      <c r="AB10" s="5">
        <v>0</v>
      </c>
      <c r="AC10" s="6">
        <v>0</v>
      </c>
      <c r="AD10" s="5">
        <v>0</v>
      </c>
      <c r="AE10" s="5">
        <v>0</v>
      </c>
      <c r="AF10" s="6">
        <v>0</v>
      </c>
      <c r="AG10" s="5">
        <v>0</v>
      </c>
      <c r="AH10" s="5">
        <v>0</v>
      </c>
      <c r="AI10" s="8">
        <v>0</v>
      </c>
      <c r="AJ10" s="5">
        <v>0</v>
      </c>
      <c r="AK10" s="5">
        <v>0</v>
      </c>
      <c r="AL10" s="8">
        <v>0</v>
      </c>
      <c r="AM10" s="74">
        <f t="shared" si="2"/>
        <v>110.65414141414141</v>
      </c>
      <c r="AN10" s="9" t="s">
        <v>190</v>
      </c>
      <c r="AO10" s="10" t="s">
        <v>191</v>
      </c>
    </row>
    <row r="11" spans="1:41" customFormat="1" ht="47.25" x14ac:dyDescent="0.25">
      <c r="A11" s="63">
        <v>8</v>
      </c>
      <c r="B11" s="63">
        <v>10</v>
      </c>
      <c r="C11" s="63">
        <v>3</v>
      </c>
      <c r="D11" s="26" t="s">
        <v>23</v>
      </c>
      <c r="E11" s="27">
        <v>380898</v>
      </c>
      <c r="F11" s="2" t="s">
        <v>36</v>
      </c>
      <c r="G11" s="2" t="s">
        <v>37</v>
      </c>
      <c r="H11" s="3" t="s">
        <v>38</v>
      </c>
      <c r="I11" s="31" t="s">
        <v>27</v>
      </c>
      <c r="J11" s="32" t="s">
        <v>28</v>
      </c>
      <c r="K11" s="4">
        <v>51</v>
      </c>
      <c r="L11" s="5">
        <v>780</v>
      </c>
      <c r="M11" s="5">
        <v>1050</v>
      </c>
      <c r="N11" s="6">
        <f t="shared" si="0"/>
        <v>14.857142857142858</v>
      </c>
      <c r="O11" s="5">
        <v>785</v>
      </c>
      <c r="P11" s="5">
        <v>1100</v>
      </c>
      <c r="Q11" s="6">
        <f t="shared" si="1"/>
        <v>14.272727272727273</v>
      </c>
      <c r="R11" s="5">
        <v>356</v>
      </c>
      <c r="S11" s="5">
        <v>550</v>
      </c>
      <c r="T11" s="6">
        <f>R11/S11*20</f>
        <v>12.945454545454545</v>
      </c>
      <c r="U11" s="5">
        <v>0</v>
      </c>
      <c r="V11" s="5">
        <v>0</v>
      </c>
      <c r="W11" s="6">
        <v>0</v>
      </c>
      <c r="X11" s="5">
        <v>1417</v>
      </c>
      <c r="Y11" s="5">
        <v>2100</v>
      </c>
      <c r="Z11" s="7">
        <f>X11/Y11*20</f>
        <v>13.495238095238095</v>
      </c>
      <c r="AA11" s="5">
        <v>1850</v>
      </c>
      <c r="AB11" s="5">
        <v>2600</v>
      </c>
      <c r="AC11" s="6">
        <f>AA11/AB11*5</f>
        <v>3.5576923076923079</v>
      </c>
      <c r="AD11" s="5">
        <v>0</v>
      </c>
      <c r="AE11" s="5">
        <v>0</v>
      </c>
      <c r="AF11" s="6">
        <v>0</v>
      </c>
      <c r="AG11" s="5">
        <v>0</v>
      </c>
      <c r="AH11" s="5">
        <v>0</v>
      </c>
      <c r="AI11" s="8">
        <v>0</v>
      </c>
      <c r="AJ11" s="5">
        <v>0</v>
      </c>
      <c r="AK11" s="5">
        <v>0</v>
      </c>
      <c r="AL11" s="8">
        <v>0</v>
      </c>
      <c r="AM11" s="74">
        <f t="shared" si="2"/>
        <v>110.12825507825508</v>
      </c>
      <c r="AN11" s="9" t="s">
        <v>39</v>
      </c>
      <c r="AO11" s="10" t="s">
        <v>40</v>
      </c>
    </row>
    <row r="12" spans="1:41" customFormat="1" ht="47.25" x14ac:dyDescent="0.25">
      <c r="A12" s="63">
        <v>9</v>
      </c>
      <c r="B12" s="63">
        <v>11</v>
      </c>
      <c r="C12" s="67">
        <v>35</v>
      </c>
      <c r="D12" s="26" t="s">
        <v>23</v>
      </c>
      <c r="E12" s="27">
        <v>380962</v>
      </c>
      <c r="F12" s="2" t="s">
        <v>192</v>
      </c>
      <c r="G12" s="2" t="s">
        <v>32</v>
      </c>
      <c r="H12" s="3" t="s">
        <v>193</v>
      </c>
      <c r="I12" s="31" t="s">
        <v>27</v>
      </c>
      <c r="J12" s="32" t="s">
        <v>28</v>
      </c>
      <c r="K12" s="4">
        <v>56</v>
      </c>
      <c r="L12" s="5">
        <v>620</v>
      </c>
      <c r="M12" s="5">
        <v>1100</v>
      </c>
      <c r="N12" s="6">
        <f t="shared" si="0"/>
        <v>11.272727272727272</v>
      </c>
      <c r="O12" s="5">
        <v>725</v>
      </c>
      <c r="P12" s="5">
        <v>1100</v>
      </c>
      <c r="Q12" s="6">
        <f t="shared" si="1"/>
        <v>13.181818181818182</v>
      </c>
      <c r="R12" s="5">
        <v>0</v>
      </c>
      <c r="S12" s="5">
        <v>0</v>
      </c>
      <c r="T12" s="6">
        <v>0</v>
      </c>
      <c r="U12" s="5">
        <v>3147</v>
      </c>
      <c r="V12" s="5">
        <v>4300</v>
      </c>
      <c r="W12" s="6">
        <f t="shared" ref="W12:W17" si="3">U12/V12*40</f>
        <v>29.274418604651164</v>
      </c>
      <c r="X12" s="5">
        <v>0</v>
      </c>
      <c r="Y12" s="5">
        <v>0</v>
      </c>
      <c r="Z12" s="7">
        <v>0</v>
      </c>
      <c r="AA12" s="5">
        <v>0</v>
      </c>
      <c r="AB12" s="5">
        <v>0</v>
      </c>
      <c r="AC12" s="6">
        <v>0</v>
      </c>
      <c r="AD12" s="5">
        <v>0</v>
      </c>
      <c r="AE12" s="5">
        <v>0</v>
      </c>
      <c r="AF12" s="6">
        <v>0</v>
      </c>
      <c r="AG12" s="5">
        <v>0</v>
      </c>
      <c r="AH12" s="5">
        <v>0</v>
      </c>
      <c r="AI12" s="8">
        <v>0</v>
      </c>
      <c r="AJ12" s="5">
        <v>0</v>
      </c>
      <c r="AK12" s="5">
        <v>0</v>
      </c>
      <c r="AL12" s="8">
        <v>0</v>
      </c>
      <c r="AM12" s="74">
        <f t="shared" si="2"/>
        <v>109.72896405919661</v>
      </c>
      <c r="AN12" s="9" t="s">
        <v>194</v>
      </c>
      <c r="AO12" s="10" t="s">
        <v>195</v>
      </c>
    </row>
    <row r="13" spans="1:41" customFormat="1" ht="47.25" x14ac:dyDescent="0.25">
      <c r="A13" s="63">
        <v>10</v>
      </c>
      <c r="B13" s="63">
        <v>12</v>
      </c>
      <c r="C13" s="63">
        <v>39</v>
      </c>
      <c r="D13" s="26" t="s">
        <v>23</v>
      </c>
      <c r="E13" s="27">
        <v>382814</v>
      </c>
      <c r="F13" s="2" t="s">
        <v>211</v>
      </c>
      <c r="G13" s="2" t="s">
        <v>212</v>
      </c>
      <c r="H13" s="3" t="s">
        <v>213</v>
      </c>
      <c r="I13" s="31" t="s">
        <v>27</v>
      </c>
      <c r="J13" s="32" t="s">
        <v>28</v>
      </c>
      <c r="K13" s="4">
        <v>53</v>
      </c>
      <c r="L13" s="5">
        <v>671</v>
      </c>
      <c r="M13" s="5">
        <v>1050</v>
      </c>
      <c r="N13" s="6">
        <f t="shared" si="0"/>
        <v>12.780952380952382</v>
      </c>
      <c r="O13" s="5">
        <v>2346</v>
      </c>
      <c r="P13" s="5">
        <v>3450</v>
      </c>
      <c r="Q13" s="6">
        <f t="shared" si="1"/>
        <v>13.600000000000001</v>
      </c>
      <c r="R13" s="5">
        <v>0</v>
      </c>
      <c r="S13" s="5">
        <v>0</v>
      </c>
      <c r="T13" s="6">
        <v>0</v>
      </c>
      <c r="U13" s="5">
        <v>3619</v>
      </c>
      <c r="V13" s="5">
        <v>4800</v>
      </c>
      <c r="W13" s="6">
        <f t="shared" si="3"/>
        <v>30.158333333333331</v>
      </c>
      <c r="X13" s="5">
        <v>0</v>
      </c>
      <c r="Y13" s="5">
        <v>0</v>
      </c>
      <c r="Z13" s="7">
        <v>0</v>
      </c>
      <c r="AA13" s="5">
        <v>0</v>
      </c>
      <c r="AB13" s="5">
        <v>0</v>
      </c>
      <c r="AC13" s="6">
        <v>0</v>
      </c>
      <c r="AD13" s="5">
        <v>0</v>
      </c>
      <c r="AE13" s="5">
        <v>0</v>
      </c>
      <c r="AF13" s="6">
        <v>0</v>
      </c>
      <c r="AG13" s="5">
        <v>0</v>
      </c>
      <c r="AH13" s="5">
        <v>0</v>
      </c>
      <c r="AI13" s="8">
        <v>0</v>
      </c>
      <c r="AJ13" s="5">
        <v>0</v>
      </c>
      <c r="AK13" s="5">
        <v>0</v>
      </c>
      <c r="AL13" s="8">
        <v>0</v>
      </c>
      <c r="AM13" s="74">
        <f t="shared" si="2"/>
        <v>109.53928571428571</v>
      </c>
      <c r="AN13" s="9" t="s">
        <v>214</v>
      </c>
      <c r="AO13" s="10" t="s">
        <v>215</v>
      </c>
    </row>
    <row r="14" spans="1:41" customFormat="1" ht="78.75" x14ac:dyDescent="0.25">
      <c r="A14" s="63">
        <v>11</v>
      </c>
      <c r="B14" s="63">
        <v>13</v>
      </c>
      <c r="C14" s="63">
        <v>5</v>
      </c>
      <c r="D14" s="26" t="s">
        <v>23</v>
      </c>
      <c r="E14" s="27">
        <v>367141</v>
      </c>
      <c r="F14" s="2" t="s">
        <v>46</v>
      </c>
      <c r="G14" s="2" t="s">
        <v>47</v>
      </c>
      <c r="H14" s="3" t="s">
        <v>48</v>
      </c>
      <c r="I14" s="31" t="s">
        <v>27</v>
      </c>
      <c r="J14" s="32" t="s">
        <v>28</v>
      </c>
      <c r="K14" s="4">
        <v>52</v>
      </c>
      <c r="L14" s="5">
        <v>690</v>
      </c>
      <c r="M14" s="5">
        <v>1100</v>
      </c>
      <c r="N14" s="6">
        <f t="shared" si="0"/>
        <v>12.545454545454547</v>
      </c>
      <c r="O14" s="5">
        <v>676</v>
      </c>
      <c r="P14" s="5">
        <v>1100</v>
      </c>
      <c r="Q14" s="6">
        <f t="shared" si="1"/>
        <v>12.290909090909089</v>
      </c>
      <c r="R14" s="5">
        <v>0</v>
      </c>
      <c r="S14" s="5">
        <v>0</v>
      </c>
      <c r="T14" s="6">
        <v>0</v>
      </c>
      <c r="U14" s="5">
        <v>3442</v>
      </c>
      <c r="V14" s="5">
        <v>4300</v>
      </c>
      <c r="W14" s="6">
        <f t="shared" si="3"/>
        <v>32.018604651162789</v>
      </c>
      <c r="X14" s="5">
        <v>0</v>
      </c>
      <c r="Y14" s="5">
        <v>0</v>
      </c>
      <c r="Z14" s="7">
        <v>0</v>
      </c>
      <c r="AA14" s="5">
        <v>0</v>
      </c>
      <c r="AB14" s="5">
        <v>0</v>
      </c>
      <c r="AC14" s="6">
        <v>0</v>
      </c>
      <c r="AD14" s="5">
        <v>0</v>
      </c>
      <c r="AE14" s="5">
        <v>0</v>
      </c>
      <c r="AF14" s="6">
        <v>0</v>
      </c>
      <c r="AG14" s="5">
        <v>0</v>
      </c>
      <c r="AH14" s="5">
        <v>0</v>
      </c>
      <c r="AI14" s="8">
        <v>0</v>
      </c>
      <c r="AJ14" s="5">
        <v>0</v>
      </c>
      <c r="AK14" s="5">
        <v>0</v>
      </c>
      <c r="AL14" s="8">
        <v>0</v>
      </c>
      <c r="AM14" s="74">
        <f t="shared" si="2"/>
        <v>108.85496828752643</v>
      </c>
      <c r="AN14" s="9" t="s">
        <v>49</v>
      </c>
      <c r="AO14" s="10" t="s">
        <v>50</v>
      </c>
    </row>
    <row r="15" spans="1:41" customFormat="1" ht="47.25" x14ac:dyDescent="0.25">
      <c r="A15" s="63">
        <v>12</v>
      </c>
      <c r="B15" s="63">
        <v>14</v>
      </c>
      <c r="C15" s="63">
        <v>55</v>
      </c>
      <c r="D15" s="26" t="s">
        <v>23</v>
      </c>
      <c r="E15" s="27">
        <v>380453</v>
      </c>
      <c r="F15" s="2" t="s">
        <v>285</v>
      </c>
      <c r="G15" s="2" t="s">
        <v>76</v>
      </c>
      <c r="H15" s="3" t="s">
        <v>286</v>
      </c>
      <c r="I15" s="31" t="s">
        <v>27</v>
      </c>
      <c r="J15" s="32" t="s">
        <v>28</v>
      </c>
      <c r="K15" s="4">
        <v>45</v>
      </c>
      <c r="L15" s="5">
        <v>741</v>
      </c>
      <c r="M15" s="5">
        <v>1050</v>
      </c>
      <c r="N15" s="6">
        <f t="shared" si="0"/>
        <v>14.114285714285714</v>
      </c>
      <c r="O15" s="5">
        <v>2581</v>
      </c>
      <c r="P15" s="5">
        <v>3550</v>
      </c>
      <c r="Q15" s="6">
        <f t="shared" si="1"/>
        <v>14.540845070422534</v>
      </c>
      <c r="R15" s="5">
        <v>0</v>
      </c>
      <c r="S15" s="5">
        <v>0</v>
      </c>
      <c r="T15" s="6">
        <v>0</v>
      </c>
      <c r="U15" s="5">
        <v>3408</v>
      </c>
      <c r="V15" s="5">
        <v>4000</v>
      </c>
      <c r="W15" s="6">
        <f t="shared" si="3"/>
        <v>34.08</v>
      </c>
      <c r="X15" s="5">
        <v>0</v>
      </c>
      <c r="Y15" s="5">
        <v>0</v>
      </c>
      <c r="Z15" s="7">
        <v>0</v>
      </c>
      <c r="AA15" s="5">
        <v>0</v>
      </c>
      <c r="AB15" s="5">
        <v>0</v>
      </c>
      <c r="AC15" s="6">
        <v>0</v>
      </c>
      <c r="AD15" s="5">
        <v>0</v>
      </c>
      <c r="AE15" s="5">
        <v>0</v>
      </c>
      <c r="AF15" s="6">
        <v>0</v>
      </c>
      <c r="AG15" s="5">
        <v>0</v>
      </c>
      <c r="AH15" s="5">
        <v>0</v>
      </c>
      <c r="AI15" s="8">
        <v>0</v>
      </c>
      <c r="AJ15" s="5">
        <v>0</v>
      </c>
      <c r="AK15" s="5">
        <v>0</v>
      </c>
      <c r="AL15" s="8">
        <v>0</v>
      </c>
      <c r="AM15" s="74">
        <f t="shared" si="2"/>
        <v>107.73513078470825</v>
      </c>
      <c r="AN15" s="9" t="s">
        <v>287</v>
      </c>
      <c r="AO15" s="10" t="s">
        <v>288</v>
      </c>
    </row>
    <row r="16" spans="1:41" customFormat="1" ht="47.25" x14ac:dyDescent="0.25">
      <c r="A16" s="63">
        <v>13</v>
      </c>
      <c r="B16" s="63">
        <v>15</v>
      </c>
      <c r="C16" s="63">
        <v>48</v>
      </c>
      <c r="D16" s="26" t="s">
        <v>23</v>
      </c>
      <c r="E16" s="27">
        <v>366605</v>
      </c>
      <c r="F16" s="2" t="s">
        <v>253</v>
      </c>
      <c r="G16" s="2" t="s">
        <v>102</v>
      </c>
      <c r="H16" s="3" t="s">
        <v>254</v>
      </c>
      <c r="I16" s="31" t="s">
        <v>27</v>
      </c>
      <c r="J16" s="32" t="s">
        <v>28</v>
      </c>
      <c r="K16" s="4">
        <v>48</v>
      </c>
      <c r="L16" s="5">
        <v>691</v>
      </c>
      <c r="M16" s="5">
        <v>900</v>
      </c>
      <c r="N16" s="6">
        <f t="shared" si="0"/>
        <v>15.355555555555556</v>
      </c>
      <c r="O16" s="5">
        <v>2553</v>
      </c>
      <c r="P16" s="5">
        <v>3350</v>
      </c>
      <c r="Q16" s="6">
        <f t="shared" si="1"/>
        <v>15.241791044776118</v>
      </c>
      <c r="R16" s="5">
        <v>0</v>
      </c>
      <c r="S16" s="5">
        <v>0</v>
      </c>
      <c r="T16" s="6">
        <v>0</v>
      </c>
      <c r="U16" s="5">
        <v>3101</v>
      </c>
      <c r="V16" s="5">
        <v>4300</v>
      </c>
      <c r="W16" s="6">
        <f t="shared" si="3"/>
        <v>28.846511627906978</v>
      </c>
      <c r="X16" s="5">
        <v>0</v>
      </c>
      <c r="Y16" s="5">
        <v>0</v>
      </c>
      <c r="Z16" s="7">
        <v>0</v>
      </c>
      <c r="AA16" s="5">
        <v>0</v>
      </c>
      <c r="AB16" s="5">
        <v>0</v>
      </c>
      <c r="AC16" s="6">
        <v>0</v>
      </c>
      <c r="AD16" s="5">
        <v>0</v>
      </c>
      <c r="AE16" s="5">
        <v>0</v>
      </c>
      <c r="AF16" s="6">
        <v>0</v>
      </c>
      <c r="AG16" s="5">
        <v>0</v>
      </c>
      <c r="AH16" s="5">
        <v>0</v>
      </c>
      <c r="AI16" s="8">
        <v>0</v>
      </c>
      <c r="AJ16" s="5">
        <v>0</v>
      </c>
      <c r="AK16" s="5">
        <v>0</v>
      </c>
      <c r="AL16" s="8">
        <v>0</v>
      </c>
      <c r="AM16" s="74">
        <f t="shared" si="2"/>
        <v>107.44385822823865</v>
      </c>
      <c r="AN16" s="9" t="s">
        <v>255</v>
      </c>
      <c r="AO16" s="10" t="s">
        <v>256</v>
      </c>
    </row>
    <row r="17" spans="1:41" customFormat="1" ht="47.25" x14ac:dyDescent="0.25">
      <c r="A17" s="63">
        <v>14</v>
      </c>
      <c r="B17" s="63">
        <v>16</v>
      </c>
      <c r="C17" s="63">
        <v>7</v>
      </c>
      <c r="D17" s="26" t="s">
        <v>23</v>
      </c>
      <c r="E17" s="27">
        <v>380179</v>
      </c>
      <c r="F17" s="2" t="s">
        <v>56</v>
      </c>
      <c r="G17" s="2" t="s">
        <v>57</v>
      </c>
      <c r="H17" s="3" t="s">
        <v>58</v>
      </c>
      <c r="I17" s="31" t="s">
        <v>27</v>
      </c>
      <c r="J17" s="32" t="s">
        <v>28</v>
      </c>
      <c r="K17" s="4">
        <v>44</v>
      </c>
      <c r="L17" s="5">
        <v>814</v>
      </c>
      <c r="M17" s="5">
        <v>1050</v>
      </c>
      <c r="N17" s="6">
        <f t="shared" si="0"/>
        <v>15.504761904761907</v>
      </c>
      <c r="O17" s="5">
        <v>790</v>
      </c>
      <c r="P17" s="5">
        <v>1100</v>
      </c>
      <c r="Q17" s="6">
        <f t="shared" si="1"/>
        <v>14.363636363636363</v>
      </c>
      <c r="R17" s="5">
        <v>0</v>
      </c>
      <c r="S17" s="5">
        <v>0</v>
      </c>
      <c r="T17" s="6">
        <v>0</v>
      </c>
      <c r="U17" s="5">
        <v>3397</v>
      </c>
      <c r="V17" s="5">
        <v>4400</v>
      </c>
      <c r="W17" s="6">
        <f t="shared" si="3"/>
        <v>30.881818181818183</v>
      </c>
      <c r="X17" s="5">
        <v>0</v>
      </c>
      <c r="Y17" s="5">
        <v>0</v>
      </c>
      <c r="Z17" s="7">
        <v>0</v>
      </c>
      <c r="AA17" s="5">
        <v>0</v>
      </c>
      <c r="AB17" s="5">
        <v>0</v>
      </c>
      <c r="AC17" s="6">
        <v>0</v>
      </c>
      <c r="AD17" s="5">
        <v>0</v>
      </c>
      <c r="AE17" s="5">
        <v>0</v>
      </c>
      <c r="AF17" s="6">
        <v>0</v>
      </c>
      <c r="AG17" s="5">
        <v>0</v>
      </c>
      <c r="AH17" s="5">
        <v>0</v>
      </c>
      <c r="AI17" s="8">
        <v>0</v>
      </c>
      <c r="AJ17" s="5">
        <v>0</v>
      </c>
      <c r="AK17" s="5">
        <v>0</v>
      </c>
      <c r="AL17" s="8">
        <v>0</v>
      </c>
      <c r="AM17" s="74">
        <f t="shared" si="2"/>
        <v>104.75021645021644</v>
      </c>
      <c r="AN17" s="9" t="s">
        <v>59</v>
      </c>
      <c r="AO17" s="10" t="s">
        <v>60</v>
      </c>
    </row>
    <row r="18" spans="1:41" customFormat="1" ht="47.25" x14ac:dyDescent="0.25">
      <c r="A18" s="63">
        <v>15</v>
      </c>
      <c r="B18" s="63">
        <v>17</v>
      </c>
      <c r="C18" s="63">
        <v>8</v>
      </c>
      <c r="D18" s="26" t="s">
        <v>23</v>
      </c>
      <c r="E18" s="27">
        <v>380162</v>
      </c>
      <c r="F18" s="2" t="s">
        <v>61</v>
      </c>
      <c r="G18" s="2" t="s">
        <v>62</v>
      </c>
      <c r="H18" s="3" t="s">
        <v>63</v>
      </c>
      <c r="I18" s="31" t="s">
        <v>27</v>
      </c>
      <c r="J18" s="32" t="s">
        <v>28</v>
      </c>
      <c r="K18" s="4">
        <v>53</v>
      </c>
      <c r="L18" s="5">
        <v>554</v>
      </c>
      <c r="M18" s="5">
        <v>850</v>
      </c>
      <c r="N18" s="6">
        <f t="shared" si="0"/>
        <v>13.035294117647059</v>
      </c>
      <c r="O18" s="5">
        <v>514</v>
      </c>
      <c r="P18" s="5">
        <v>1100</v>
      </c>
      <c r="Q18" s="6">
        <f t="shared" si="1"/>
        <v>9.3454545454545457</v>
      </c>
      <c r="R18" s="5">
        <v>331</v>
      </c>
      <c r="S18" s="5">
        <v>550</v>
      </c>
      <c r="T18" s="6">
        <f>R18/S18*20</f>
        <v>12.036363636363635</v>
      </c>
      <c r="U18" s="5">
        <v>0</v>
      </c>
      <c r="V18" s="5">
        <v>0</v>
      </c>
      <c r="W18" s="6">
        <v>0</v>
      </c>
      <c r="X18" s="5">
        <v>678</v>
      </c>
      <c r="Y18" s="5">
        <v>1100</v>
      </c>
      <c r="Z18" s="7">
        <f>X18/Y18*20</f>
        <v>12.327272727272726</v>
      </c>
      <c r="AA18" s="5">
        <v>589</v>
      </c>
      <c r="AB18" s="5">
        <v>900</v>
      </c>
      <c r="AC18" s="6">
        <f>AA18/AB18*5</f>
        <v>3.2722222222222226</v>
      </c>
      <c r="AD18" s="5">
        <v>0</v>
      </c>
      <c r="AE18" s="5">
        <v>0</v>
      </c>
      <c r="AF18" s="6">
        <v>0</v>
      </c>
      <c r="AG18" s="5">
        <v>0</v>
      </c>
      <c r="AH18" s="5">
        <v>0</v>
      </c>
      <c r="AI18" s="8">
        <v>0</v>
      </c>
      <c r="AJ18" s="5">
        <v>0</v>
      </c>
      <c r="AK18" s="5">
        <v>0</v>
      </c>
      <c r="AL18" s="8">
        <v>0</v>
      </c>
      <c r="AM18" s="74">
        <f t="shared" si="2"/>
        <v>103.01660724896018</v>
      </c>
      <c r="AN18" s="9" t="s">
        <v>64</v>
      </c>
      <c r="AO18" s="10" t="s">
        <v>65</v>
      </c>
    </row>
    <row r="19" spans="1:41" customFormat="1" ht="52.5" customHeight="1" x14ac:dyDescent="0.25">
      <c r="A19" s="63">
        <v>16</v>
      </c>
      <c r="B19" s="63">
        <v>18</v>
      </c>
      <c r="C19" s="63">
        <v>9</v>
      </c>
      <c r="D19" s="26" t="s">
        <v>23</v>
      </c>
      <c r="E19" s="27">
        <v>358071</v>
      </c>
      <c r="F19" s="2" t="s">
        <v>66</v>
      </c>
      <c r="G19" s="2" t="s">
        <v>67</v>
      </c>
      <c r="H19" s="3" t="s">
        <v>68</v>
      </c>
      <c r="I19" s="31" t="s">
        <v>27</v>
      </c>
      <c r="J19" s="32" t="s">
        <v>28</v>
      </c>
      <c r="K19" s="4">
        <v>47</v>
      </c>
      <c r="L19" s="5">
        <v>834</v>
      </c>
      <c r="M19" s="5">
        <v>1100</v>
      </c>
      <c r="N19" s="6">
        <f t="shared" si="0"/>
        <v>15.163636363636364</v>
      </c>
      <c r="O19" s="5">
        <v>777</v>
      </c>
      <c r="P19" s="5">
        <v>1100</v>
      </c>
      <c r="Q19" s="6">
        <f t="shared" si="1"/>
        <v>14.127272727272729</v>
      </c>
      <c r="R19" s="5">
        <v>270</v>
      </c>
      <c r="S19" s="5">
        <v>550</v>
      </c>
      <c r="T19" s="6">
        <f>R19/S19*20</f>
        <v>9.8181818181818183</v>
      </c>
      <c r="U19" s="5">
        <v>0</v>
      </c>
      <c r="V19" s="5">
        <v>0</v>
      </c>
      <c r="W19" s="6">
        <v>0</v>
      </c>
      <c r="X19" s="5">
        <v>1613</v>
      </c>
      <c r="Y19" s="5">
        <v>2100</v>
      </c>
      <c r="Z19" s="7">
        <f>X19/Y19*20</f>
        <v>15.361904761904761</v>
      </c>
      <c r="AA19" s="5">
        <v>0</v>
      </c>
      <c r="AB19" s="5">
        <v>0</v>
      </c>
      <c r="AC19" s="6">
        <v>0</v>
      </c>
      <c r="AD19" s="5">
        <v>0</v>
      </c>
      <c r="AE19" s="5">
        <v>0</v>
      </c>
      <c r="AF19" s="6">
        <v>0</v>
      </c>
      <c r="AG19" s="5">
        <v>0</v>
      </c>
      <c r="AH19" s="5">
        <v>0</v>
      </c>
      <c r="AI19" s="8">
        <v>0</v>
      </c>
      <c r="AJ19" s="5">
        <v>0</v>
      </c>
      <c r="AK19" s="5">
        <v>0</v>
      </c>
      <c r="AL19" s="8">
        <v>0</v>
      </c>
      <c r="AM19" s="74">
        <f t="shared" si="2"/>
        <v>101.47099567099568</v>
      </c>
      <c r="AN19" s="9" t="s">
        <v>69</v>
      </c>
      <c r="AO19" s="10" t="s">
        <v>70</v>
      </c>
    </row>
    <row r="20" spans="1:41" customFormat="1" ht="56.25" customHeight="1" x14ac:dyDescent="0.25">
      <c r="A20" s="63">
        <v>17</v>
      </c>
      <c r="B20" s="63">
        <v>19</v>
      </c>
      <c r="C20" s="63">
        <v>53</v>
      </c>
      <c r="D20" s="26" t="s">
        <v>23</v>
      </c>
      <c r="E20" s="27">
        <v>380966</v>
      </c>
      <c r="F20" s="2" t="s">
        <v>275</v>
      </c>
      <c r="G20" s="2" t="s">
        <v>276</v>
      </c>
      <c r="H20" s="3" t="s">
        <v>277</v>
      </c>
      <c r="I20" s="31" t="s">
        <v>27</v>
      </c>
      <c r="J20" s="32" t="s">
        <v>28</v>
      </c>
      <c r="K20" s="4">
        <v>42</v>
      </c>
      <c r="L20" s="5">
        <v>778</v>
      </c>
      <c r="M20" s="5">
        <v>1100</v>
      </c>
      <c r="N20" s="6">
        <f t="shared" si="0"/>
        <v>14.145454545454545</v>
      </c>
      <c r="O20" s="5">
        <v>698</v>
      </c>
      <c r="P20" s="5">
        <v>1100</v>
      </c>
      <c r="Q20" s="6">
        <f t="shared" si="1"/>
        <v>12.690909090909091</v>
      </c>
      <c r="R20" s="5">
        <v>0</v>
      </c>
      <c r="S20" s="5">
        <v>0</v>
      </c>
      <c r="T20" s="6">
        <v>0</v>
      </c>
      <c r="U20" s="5">
        <v>3324</v>
      </c>
      <c r="V20" s="5">
        <v>4100</v>
      </c>
      <c r="W20" s="6">
        <f>U20/V20*40</f>
        <v>32.429268292682927</v>
      </c>
      <c r="X20" s="5">
        <v>0</v>
      </c>
      <c r="Y20" s="5">
        <v>0</v>
      </c>
      <c r="Z20" s="7">
        <v>0</v>
      </c>
      <c r="AA20" s="5">
        <v>0</v>
      </c>
      <c r="AB20" s="5">
        <v>0</v>
      </c>
      <c r="AC20" s="6">
        <v>0</v>
      </c>
      <c r="AD20" s="5">
        <v>0</v>
      </c>
      <c r="AE20" s="5">
        <v>0</v>
      </c>
      <c r="AF20" s="6">
        <v>0</v>
      </c>
      <c r="AG20" s="5">
        <v>0</v>
      </c>
      <c r="AH20" s="5">
        <v>0</v>
      </c>
      <c r="AI20" s="8">
        <v>0</v>
      </c>
      <c r="AJ20" s="5">
        <v>0</v>
      </c>
      <c r="AK20" s="5">
        <v>0</v>
      </c>
      <c r="AL20" s="8">
        <v>0</v>
      </c>
      <c r="AM20" s="74">
        <f t="shared" si="2"/>
        <v>101.26563192904655</v>
      </c>
      <c r="AN20" s="9" t="s">
        <v>278</v>
      </c>
      <c r="AO20" s="10" t="s">
        <v>279</v>
      </c>
    </row>
    <row r="21" spans="1:41" customFormat="1" ht="63" x14ac:dyDescent="0.25">
      <c r="A21" s="63">
        <v>18</v>
      </c>
      <c r="B21" s="63">
        <v>20</v>
      </c>
      <c r="C21" s="63">
        <v>11</v>
      </c>
      <c r="D21" s="26" t="s">
        <v>23</v>
      </c>
      <c r="E21" s="27">
        <v>380720</v>
      </c>
      <c r="F21" s="2" t="s">
        <v>76</v>
      </c>
      <c r="G21" s="2" t="s">
        <v>77</v>
      </c>
      <c r="H21" s="3" t="s">
        <v>78</v>
      </c>
      <c r="I21" s="31" t="s">
        <v>27</v>
      </c>
      <c r="J21" s="32" t="s">
        <v>28</v>
      </c>
      <c r="K21" s="4">
        <v>51</v>
      </c>
      <c r="L21" s="5">
        <v>520</v>
      </c>
      <c r="M21" s="5">
        <v>1050</v>
      </c>
      <c r="N21" s="6">
        <f t="shared" si="0"/>
        <v>9.9047619047619051</v>
      </c>
      <c r="O21" s="5">
        <v>635</v>
      </c>
      <c r="P21" s="5">
        <v>1100</v>
      </c>
      <c r="Q21" s="6">
        <f t="shared" si="1"/>
        <v>11.545454545454545</v>
      </c>
      <c r="R21" s="5">
        <v>1698</v>
      </c>
      <c r="S21" s="5">
        <v>2400</v>
      </c>
      <c r="T21" s="6">
        <f>R21/S21*20</f>
        <v>14.15</v>
      </c>
      <c r="U21" s="5">
        <v>0</v>
      </c>
      <c r="V21" s="5">
        <v>0</v>
      </c>
      <c r="W21" s="6">
        <v>0</v>
      </c>
      <c r="X21" s="5">
        <v>727</v>
      </c>
      <c r="Y21" s="5">
        <v>1100</v>
      </c>
      <c r="Z21" s="7">
        <f>X21/Y21*20</f>
        <v>13.218181818181819</v>
      </c>
      <c r="AA21" s="5">
        <v>0</v>
      </c>
      <c r="AB21" s="5">
        <v>0</v>
      </c>
      <c r="AC21" s="6">
        <v>0</v>
      </c>
      <c r="AD21" s="5">
        <v>0</v>
      </c>
      <c r="AE21" s="5">
        <v>0</v>
      </c>
      <c r="AF21" s="6">
        <v>0</v>
      </c>
      <c r="AG21" s="5">
        <v>0</v>
      </c>
      <c r="AH21" s="5">
        <v>0</v>
      </c>
      <c r="AI21" s="8">
        <v>0</v>
      </c>
      <c r="AJ21" s="5">
        <v>0</v>
      </c>
      <c r="AK21" s="5">
        <v>0</v>
      </c>
      <c r="AL21" s="8">
        <v>0</v>
      </c>
      <c r="AM21" s="74">
        <f t="shared" si="2"/>
        <v>99.818398268398269</v>
      </c>
      <c r="AN21" s="9" t="s">
        <v>79</v>
      </c>
      <c r="AO21" s="10" t="s">
        <v>80</v>
      </c>
    </row>
    <row r="22" spans="1:41" customFormat="1" ht="47.25" x14ac:dyDescent="0.25">
      <c r="A22" s="63">
        <v>19</v>
      </c>
      <c r="B22" s="63">
        <v>21</v>
      </c>
      <c r="C22" s="63">
        <v>51</v>
      </c>
      <c r="D22" s="26" t="s">
        <v>23</v>
      </c>
      <c r="E22" s="27">
        <v>381091</v>
      </c>
      <c r="F22" s="2" t="s">
        <v>266</v>
      </c>
      <c r="G22" s="2" t="s">
        <v>267</v>
      </c>
      <c r="H22" s="3" t="s">
        <v>268</v>
      </c>
      <c r="I22" s="31" t="s">
        <v>27</v>
      </c>
      <c r="J22" s="32" t="s">
        <v>28</v>
      </c>
      <c r="K22" s="4">
        <v>43</v>
      </c>
      <c r="L22" s="5">
        <v>758</v>
      </c>
      <c r="M22" s="5">
        <v>1100</v>
      </c>
      <c r="N22" s="6">
        <f t="shared" si="0"/>
        <v>13.781818181818181</v>
      </c>
      <c r="O22" s="5">
        <v>679</v>
      </c>
      <c r="P22" s="5">
        <v>1100</v>
      </c>
      <c r="Q22" s="6">
        <f t="shared" si="1"/>
        <v>12.345454545454546</v>
      </c>
      <c r="R22" s="5">
        <v>0</v>
      </c>
      <c r="S22" s="5">
        <v>0</v>
      </c>
      <c r="T22" s="6">
        <v>0</v>
      </c>
      <c r="U22" s="5">
        <v>2.99</v>
      </c>
      <c r="V22" s="5">
        <v>4</v>
      </c>
      <c r="W22" s="6">
        <f>U22/V22*40</f>
        <v>29.900000000000002</v>
      </c>
      <c r="X22" s="5">
        <v>0</v>
      </c>
      <c r="Y22" s="5">
        <v>0</v>
      </c>
      <c r="Z22" s="7">
        <v>0</v>
      </c>
      <c r="AA22" s="5">
        <v>0</v>
      </c>
      <c r="AB22" s="5">
        <v>0</v>
      </c>
      <c r="AC22" s="6">
        <v>0</v>
      </c>
      <c r="AD22" s="5">
        <v>0</v>
      </c>
      <c r="AE22" s="5">
        <v>0</v>
      </c>
      <c r="AF22" s="6">
        <v>0</v>
      </c>
      <c r="AG22" s="5">
        <v>0</v>
      </c>
      <c r="AH22" s="5">
        <v>0</v>
      </c>
      <c r="AI22" s="8">
        <v>0</v>
      </c>
      <c r="AJ22" s="5">
        <v>0</v>
      </c>
      <c r="AK22" s="5">
        <v>0</v>
      </c>
      <c r="AL22" s="8">
        <v>0</v>
      </c>
      <c r="AM22" s="74">
        <f t="shared" si="2"/>
        <v>99.027272727272731</v>
      </c>
      <c r="AN22" s="9" t="s">
        <v>269</v>
      </c>
      <c r="AO22" s="10" t="s">
        <v>270</v>
      </c>
    </row>
    <row r="23" spans="1:41" customFormat="1" ht="63" x14ac:dyDescent="0.25">
      <c r="A23" s="63">
        <v>20</v>
      </c>
      <c r="B23" s="63">
        <v>22</v>
      </c>
      <c r="C23" s="63">
        <v>54</v>
      </c>
      <c r="D23" s="26" t="s">
        <v>23</v>
      </c>
      <c r="E23" s="27">
        <v>380902</v>
      </c>
      <c r="F23" s="2" t="s">
        <v>280</v>
      </c>
      <c r="G23" s="2" t="s">
        <v>281</v>
      </c>
      <c r="H23" s="3" t="s">
        <v>282</v>
      </c>
      <c r="I23" s="31" t="s">
        <v>27</v>
      </c>
      <c r="J23" s="32" t="s">
        <v>28</v>
      </c>
      <c r="K23" s="4">
        <v>41</v>
      </c>
      <c r="L23" s="5">
        <v>795</v>
      </c>
      <c r="M23" s="5">
        <v>1100</v>
      </c>
      <c r="N23" s="6">
        <f t="shared" si="0"/>
        <v>14.454545454545455</v>
      </c>
      <c r="O23" s="5">
        <v>687</v>
      </c>
      <c r="P23" s="5">
        <v>1100</v>
      </c>
      <c r="Q23" s="6">
        <f t="shared" si="1"/>
        <v>12.49090909090909</v>
      </c>
      <c r="R23" s="5">
        <v>0</v>
      </c>
      <c r="S23" s="5">
        <v>0</v>
      </c>
      <c r="T23" s="6">
        <v>0</v>
      </c>
      <c r="U23" s="5">
        <v>3303</v>
      </c>
      <c r="V23" s="5">
        <v>4300</v>
      </c>
      <c r="W23" s="6">
        <f>U23/V23*40</f>
        <v>30.725581395348836</v>
      </c>
      <c r="X23" s="5">
        <v>0</v>
      </c>
      <c r="Y23" s="5">
        <v>0</v>
      </c>
      <c r="Z23" s="7">
        <v>0</v>
      </c>
      <c r="AA23" s="5">
        <v>0</v>
      </c>
      <c r="AB23" s="5">
        <v>0</v>
      </c>
      <c r="AC23" s="6">
        <v>0</v>
      </c>
      <c r="AD23" s="5">
        <v>0</v>
      </c>
      <c r="AE23" s="5">
        <v>0</v>
      </c>
      <c r="AF23" s="6">
        <v>0</v>
      </c>
      <c r="AG23" s="5">
        <v>0</v>
      </c>
      <c r="AH23" s="5">
        <v>0</v>
      </c>
      <c r="AI23" s="8">
        <v>0</v>
      </c>
      <c r="AJ23" s="5">
        <v>0</v>
      </c>
      <c r="AK23" s="5">
        <v>0</v>
      </c>
      <c r="AL23" s="8">
        <v>0</v>
      </c>
      <c r="AM23" s="74">
        <f t="shared" si="2"/>
        <v>98.671035940803378</v>
      </c>
      <c r="AN23" s="9" t="s">
        <v>283</v>
      </c>
      <c r="AO23" s="10" t="s">
        <v>284</v>
      </c>
    </row>
    <row r="24" spans="1:41" customFormat="1" ht="47.25" x14ac:dyDescent="0.25">
      <c r="A24" s="63">
        <v>21</v>
      </c>
      <c r="B24" s="63">
        <v>23</v>
      </c>
      <c r="C24" s="63">
        <v>12</v>
      </c>
      <c r="D24" s="26" t="s">
        <v>23</v>
      </c>
      <c r="E24" s="27">
        <v>365626</v>
      </c>
      <c r="F24" s="2" t="s">
        <v>81</v>
      </c>
      <c r="G24" s="2" t="s">
        <v>82</v>
      </c>
      <c r="H24" s="3" t="s">
        <v>83</v>
      </c>
      <c r="I24" s="31" t="s">
        <v>27</v>
      </c>
      <c r="J24" s="32" t="s">
        <v>28</v>
      </c>
      <c r="K24" s="4">
        <v>61</v>
      </c>
      <c r="L24" s="5">
        <v>686</v>
      </c>
      <c r="M24" s="5">
        <v>1050</v>
      </c>
      <c r="N24" s="6">
        <f t="shared" si="0"/>
        <v>13.066666666666666</v>
      </c>
      <c r="O24" s="5">
        <v>602</v>
      </c>
      <c r="P24" s="5">
        <v>1100</v>
      </c>
      <c r="Q24" s="6">
        <f t="shared" si="1"/>
        <v>10.945454545454545</v>
      </c>
      <c r="R24" s="5">
        <v>791</v>
      </c>
      <c r="S24" s="5">
        <v>1200</v>
      </c>
      <c r="T24" s="6">
        <f>R24/S24*20</f>
        <v>13.183333333333334</v>
      </c>
      <c r="U24" s="5">
        <v>0</v>
      </c>
      <c r="V24" s="5">
        <v>0</v>
      </c>
      <c r="W24" s="6">
        <v>0</v>
      </c>
      <c r="X24" s="5">
        <v>0</v>
      </c>
      <c r="Y24" s="5">
        <v>0</v>
      </c>
      <c r="Z24" s="7">
        <v>0</v>
      </c>
      <c r="AA24" s="5">
        <v>0</v>
      </c>
      <c r="AB24" s="5">
        <v>0</v>
      </c>
      <c r="AC24" s="6">
        <v>0</v>
      </c>
      <c r="AD24" s="5">
        <v>0</v>
      </c>
      <c r="AE24" s="5">
        <v>0</v>
      </c>
      <c r="AF24" s="6">
        <v>0</v>
      </c>
      <c r="AG24" s="5">
        <v>0</v>
      </c>
      <c r="AH24" s="5">
        <v>0</v>
      </c>
      <c r="AI24" s="8">
        <v>0</v>
      </c>
      <c r="AJ24" s="5">
        <v>0</v>
      </c>
      <c r="AK24" s="5">
        <v>0</v>
      </c>
      <c r="AL24" s="8">
        <v>0</v>
      </c>
      <c r="AM24" s="74">
        <f t="shared" si="2"/>
        <v>98.195454545454538</v>
      </c>
      <c r="AN24" s="9" t="s">
        <v>84</v>
      </c>
      <c r="AO24" s="10" t="s">
        <v>85</v>
      </c>
    </row>
    <row r="25" spans="1:41" customFormat="1" ht="47.25" x14ac:dyDescent="0.25">
      <c r="A25" s="63">
        <v>22</v>
      </c>
      <c r="B25" s="63">
        <v>24</v>
      </c>
      <c r="C25" s="63">
        <v>56</v>
      </c>
      <c r="D25" s="26" t="s">
        <v>23</v>
      </c>
      <c r="E25" s="27">
        <v>380468</v>
      </c>
      <c r="F25" s="2" t="s">
        <v>289</v>
      </c>
      <c r="G25" s="2" t="s">
        <v>290</v>
      </c>
      <c r="H25" s="3" t="s">
        <v>291</v>
      </c>
      <c r="I25" s="31" t="s">
        <v>27</v>
      </c>
      <c r="J25" s="32" t="s">
        <v>28</v>
      </c>
      <c r="K25" s="4">
        <v>42</v>
      </c>
      <c r="L25" s="5">
        <v>750</v>
      </c>
      <c r="M25" s="5">
        <v>1050</v>
      </c>
      <c r="N25" s="6">
        <f t="shared" si="0"/>
        <v>14.285714285714286</v>
      </c>
      <c r="O25" s="5">
        <v>2306</v>
      </c>
      <c r="P25" s="5">
        <v>3550</v>
      </c>
      <c r="Q25" s="6">
        <f t="shared" si="1"/>
        <v>12.991549295774647</v>
      </c>
      <c r="R25" s="5">
        <v>0</v>
      </c>
      <c r="S25" s="5">
        <v>0</v>
      </c>
      <c r="T25" s="6">
        <v>0</v>
      </c>
      <c r="U25" s="5">
        <v>3057</v>
      </c>
      <c r="V25" s="5">
        <v>4300</v>
      </c>
      <c r="W25" s="6">
        <f>U25/V25*40</f>
        <v>28.437209302325584</v>
      </c>
      <c r="X25" s="5">
        <v>0</v>
      </c>
      <c r="Y25" s="5">
        <v>0</v>
      </c>
      <c r="Z25" s="7">
        <v>0</v>
      </c>
      <c r="AA25" s="5">
        <v>0</v>
      </c>
      <c r="AB25" s="5">
        <v>0</v>
      </c>
      <c r="AC25" s="6">
        <v>0</v>
      </c>
      <c r="AD25" s="5">
        <v>0</v>
      </c>
      <c r="AE25" s="5">
        <v>0</v>
      </c>
      <c r="AF25" s="6">
        <v>0</v>
      </c>
      <c r="AG25" s="5">
        <v>0</v>
      </c>
      <c r="AH25" s="5">
        <v>0</v>
      </c>
      <c r="AI25" s="8">
        <v>0</v>
      </c>
      <c r="AJ25" s="5">
        <v>0</v>
      </c>
      <c r="AK25" s="5">
        <v>0</v>
      </c>
      <c r="AL25" s="8">
        <v>0</v>
      </c>
      <c r="AM25" s="74">
        <f t="shared" si="2"/>
        <v>97.714472883814523</v>
      </c>
      <c r="AN25" s="9" t="s">
        <v>292</v>
      </c>
      <c r="AO25" s="10" t="s">
        <v>293</v>
      </c>
    </row>
    <row r="26" spans="1:41" customFormat="1" ht="63" x14ac:dyDescent="0.25">
      <c r="A26" s="63">
        <v>23</v>
      </c>
      <c r="B26" s="63">
        <v>25</v>
      </c>
      <c r="C26" s="63">
        <v>49</v>
      </c>
      <c r="D26" s="26" t="s">
        <v>23</v>
      </c>
      <c r="E26" s="27">
        <v>380584</v>
      </c>
      <c r="F26" s="2" t="s">
        <v>257</v>
      </c>
      <c r="G26" s="2" t="s">
        <v>258</v>
      </c>
      <c r="H26" s="3" t="s">
        <v>259</v>
      </c>
      <c r="I26" s="31" t="s">
        <v>27</v>
      </c>
      <c r="J26" s="32" t="s">
        <v>28</v>
      </c>
      <c r="K26" s="4">
        <v>50</v>
      </c>
      <c r="L26" s="5">
        <v>603</v>
      </c>
      <c r="M26" s="5">
        <v>1050</v>
      </c>
      <c r="N26" s="6">
        <f t="shared" si="0"/>
        <v>11.485714285714286</v>
      </c>
      <c r="O26" s="5">
        <v>583</v>
      </c>
      <c r="P26" s="5">
        <v>1100</v>
      </c>
      <c r="Q26" s="6">
        <f t="shared" si="1"/>
        <v>10.600000000000001</v>
      </c>
      <c r="R26" s="5">
        <v>0</v>
      </c>
      <c r="S26" s="5">
        <v>0</v>
      </c>
      <c r="T26" s="6">
        <v>0</v>
      </c>
      <c r="U26" s="5">
        <v>2623</v>
      </c>
      <c r="V26" s="5">
        <v>4100</v>
      </c>
      <c r="W26" s="6">
        <f>U26/V26*40</f>
        <v>25.590243902439024</v>
      </c>
      <c r="X26" s="5">
        <v>0</v>
      </c>
      <c r="Y26" s="5">
        <v>0</v>
      </c>
      <c r="Z26" s="7">
        <v>0</v>
      </c>
      <c r="AA26" s="5">
        <v>0</v>
      </c>
      <c r="AB26" s="5">
        <v>0</v>
      </c>
      <c r="AC26" s="6">
        <v>0</v>
      </c>
      <c r="AD26" s="5">
        <v>0</v>
      </c>
      <c r="AE26" s="5">
        <v>0</v>
      </c>
      <c r="AF26" s="6">
        <v>0</v>
      </c>
      <c r="AG26" s="5">
        <v>0</v>
      </c>
      <c r="AH26" s="5">
        <v>0</v>
      </c>
      <c r="AI26" s="8">
        <v>0</v>
      </c>
      <c r="AJ26" s="5">
        <v>0</v>
      </c>
      <c r="AK26" s="5">
        <v>0</v>
      </c>
      <c r="AL26" s="8">
        <v>0</v>
      </c>
      <c r="AM26" s="74">
        <f t="shared" si="2"/>
        <v>97.675958188153317</v>
      </c>
      <c r="AN26" s="9" t="s">
        <v>260</v>
      </c>
      <c r="AO26" s="10" t="s">
        <v>261</v>
      </c>
    </row>
    <row r="27" spans="1:41" customFormat="1" ht="47.25" x14ac:dyDescent="0.25">
      <c r="A27" s="63">
        <v>24</v>
      </c>
      <c r="B27" s="63">
        <v>26</v>
      </c>
      <c r="C27" s="63">
        <v>13</v>
      </c>
      <c r="D27" s="26" t="s">
        <v>23</v>
      </c>
      <c r="E27" s="27">
        <v>380707</v>
      </c>
      <c r="F27" s="2" t="s">
        <v>86</v>
      </c>
      <c r="G27" s="2" t="s">
        <v>87</v>
      </c>
      <c r="H27" s="3" t="s">
        <v>88</v>
      </c>
      <c r="I27" s="31" t="s">
        <v>27</v>
      </c>
      <c r="J27" s="32" t="s">
        <v>28</v>
      </c>
      <c r="K27" s="4">
        <v>48</v>
      </c>
      <c r="L27" s="5">
        <v>543</v>
      </c>
      <c r="M27" s="5">
        <v>1050</v>
      </c>
      <c r="N27" s="6">
        <f t="shared" si="0"/>
        <v>10.342857142857142</v>
      </c>
      <c r="O27" s="5">
        <v>627</v>
      </c>
      <c r="P27" s="5">
        <v>1100</v>
      </c>
      <c r="Q27" s="6">
        <f t="shared" si="1"/>
        <v>11.399999999999999</v>
      </c>
      <c r="R27" s="5">
        <v>0</v>
      </c>
      <c r="S27" s="5">
        <v>0</v>
      </c>
      <c r="T27" s="6">
        <v>0</v>
      </c>
      <c r="U27" s="5">
        <v>3173</v>
      </c>
      <c r="V27" s="5">
        <v>4600</v>
      </c>
      <c r="W27" s="6">
        <f>U27/V27*40</f>
        <v>27.591304347826089</v>
      </c>
      <c r="X27" s="5">
        <v>0</v>
      </c>
      <c r="Y27" s="5">
        <v>0</v>
      </c>
      <c r="Z27" s="7">
        <v>0</v>
      </c>
      <c r="AA27" s="5">
        <v>0</v>
      </c>
      <c r="AB27" s="5">
        <v>0</v>
      </c>
      <c r="AC27" s="6">
        <v>0</v>
      </c>
      <c r="AD27" s="5">
        <v>0</v>
      </c>
      <c r="AE27" s="5">
        <v>0</v>
      </c>
      <c r="AF27" s="6">
        <v>0</v>
      </c>
      <c r="AG27" s="5">
        <v>0</v>
      </c>
      <c r="AH27" s="5">
        <v>0</v>
      </c>
      <c r="AI27" s="8">
        <v>0</v>
      </c>
      <c r="AJ27" s="5">
        <v>0</v>
      </c>
      <c r="AK27" s="5">
        <v>0</v>
      </c>
      <c r="AL27" s="8">
        <v>0</v>
      </c>
      <c r="AM27" s="74">
        <f t="shared" si="2"/>
        <v>97.334161490683215</v>
      </c>
      <c r="AN27" s="9" t="s">
        <v>89</v>
      </c>
      <c r="AO27" s="10" t="s">
        <v>90</v>
      </c>
    </row>
    <row r="28" spans="1:41" customFormat="1" ht="47.25" x14ac:dyDescent="0.25">
      <c r="A28" s="63">
        <v>25</v>
      </c>
      <c r="B28" s="63">
        <v>27</v>
      </c>
      <c r="C28" s="63">
        <v>14</v>
      </c>
      <c r="D28" s="26" t="s">
        <v>23</v>
      </c>
      <c r="E28" s="27">
        <v>380664</v>
      </c>
      <c r="F28" s="2" t="s">
        <v>91</v>
      </c>
      <c r="G28" s="2" t="s">
        <v>92</v>
      </c>
      <c r="H28" s="3" t="s">
        <v>93</v>
      </c>
      <c r="I28" s="31" t="s">
        <v>27</v>
      </c>
      <c r="J28" s="32" t="s">
        <v>28</v>
      </c>
      <c r="K28" s="4">
        <v>53</v>
      </c>
      <c r="L28" s="5">
        <v>650</v>
      </c>
      <c r="M28" s="5">
        <v>1050</v>
      </c>
      <c r="N28" s="6">
        <f t="shared" si="0"/>
        <v>12.380952380952381</v>
      </c>
      <c r="O28" s="5">
        <v>594</v>
      </c>
      <c r="P28" s="5">
        <v>1100</v>
      </c>
      <c r="Q28" s="6">
        <f t="shared" si="1"/>
        <v>10.8</v>
      </c>
      <c r="R28" s="5">
        <v>275</v>
      </c>
      <c r="S28" s="5">
        <v>550</v>
      </c>
      <c r="T28" s="6">
        <f>R28/S28*20</f>
        <v>10</v>
      </c>
      <c r="U28" s="5">
        <v>0</v>
      </c>
      <c r="V28" s="5">
        <v>0</v>
      </c>
      <c r="W28" s="6">
        <v>0</v>
      </c>
      <c r="X28" s="5">
        <v>613</v>
      </c>
      <c r="Y28" s="5">
        <v>1100</v>
      </c>
      <c r="Z28" s="7">
        <f>X28/Y28*20</f>
        <v>11.145454545454545</v>
      </c>
      <c r="AA28" s="5">
        <v>0</v>
      </c>
      <c r="AB28" s="5">
        <v>0</v>
      </c>
      <c r="AC28" s="6">
        <v>0</v>
      </c>
      <c r="AD28" s="5">
        <v>0</v>
      </c>
      <c r="AE28" s="5">
        <v>0</v>
      </c>
      <c r="AF28" s="6">
        <v>0</v>
      </c>
      <c r="AG28" s="5">
        <v>0</v>
      </c>
      <c r="AH28" s="5">
        <v>0</v>
      </c>
      <c r="AI28" s="8">
        <v>0</v>
      </c>
      <c r="AJ28" s="5">
        <v>0</v>
      </c>
      <c r="AK28" s="5">
        <v>0</v>
      </c>
      <c r="AL28" s="8">
        <v>0</v>
      </c>
      <c r="AM28" s="74">
        <f t="shared" si="2"/>
        <v>97.326406926406918</v>
      </c>
      <c r="AN28" s="9" t="s">
        <v>94</v>
      </c>
      <c r="AO28" s="10" t="s">
        <v>95</v>
      </c>
    </row>
    <row r="29" spans="1:41" customFormat="1" ht="47.25" x14ac:dyDescent="0.25">
      <c r="A29" s="63">
        <v>26</v>
      </c>
      <c r="B29" s="63">
        <v>28</v>
      </c>
      <c r="C29" s="63">
        <v>52</v>
      </c>
      <c r="D29" s="26" t="s">
        <v>23</v>
      </c>
      <c r="E29" s="27">
        <v>365980</v>
      </c>
      <c r="F29" s="2" t="s">
        <v>271</v>
      </c>
      <c r="G29" s="2" t="s">
        <v>102</v>
      </c>
      <c r="H29" s="3" t="s">
        <v>272</v>
      </c>
      <c r="I29" s="31" t="s">
        <v>27</v>
      </c>
      <c r="J29" s="32" t="s">
        <v>28</v>
      </c>
      <c r="K29" s="4">
        <v>45</v>
      </c>
      <c r="L29" s="5">
        <v>736</v>
      </c>
      <c r="M29" s="5">
        <v>1100</v>
      </c>
      <c r="N29" s="6">
        <f t="shared" si="0"/>
        <v>13.381818181818181</v>
      </c>
      <c r="O29" s="5">
        <v>585</v>
      </c>
      <c r="P29" s="5">
        <v>1100</v>
      </c>
      <c r="Q29" s="6">
        <f t="shared" si="1"/>
        <v>10.636363636363637</v>
      </c>
      <c r="R29" s="5">
        <v>0</v>
      </c>
      <c r="S29" s="5">
        <v>0</v>
      </c>
      <c r="T29" s="6">
        <v>0</v>
      </c>
      <c r="U29" s="5">
        <v>3098</v>
      </c>
      <c r="V29" s="5">
        <v>4500</v>
      </c>
      <c r="W29" s="6">
        <f>U29/V29*40</f>
        <v>27.537777777777777</v>
      </c>
      <c r="X29" s="5">
        <v>0</v>
      </c>
      <c r="Y29" s="5">
        <v>0</v>
      </c>
      <c r="Z29" s="7">
        <v>0</v>
      </c>
      <c r="AA29" s="5">
        <v>0</v>
      </c>
      <c r="AB29" s="5">
        <v>0</v>
      </c>
      <c r="AC29" s="6">
        <v>0</v>
      </c>
      <c r="AD29" s="5">
        <v>0</v>
      </c>
      <c r="AE29" s="5">
        <v>0</v>
      </c>
      <c r="AF29" s="6">
        <v>0</v>
      </c>
      <c r="AG29" s="5">
        <v>0</v>
      </c>
      <c r="AH29" s="5">
        <v>0</v>
      </c>
      <c r="AI29" s="8">
        <v>0</v>
      </c>
      <c r="AJ29" s="5">
        <v>0</v>
      </c>
      <c r="AK29" s="5">
        <v>0</v>
      </c>
      <c r="AL29" s="8">
        <v>0</v>
      </c>
      <c r="AM29" s="74">
        <f t="shared" si="2"/>
        <v>96.555959595959592</v>
      </c>
      <c r="AN29" s="9" t="s">
        <v>273</v>
      </c>
      <c r="AO29" s="10" t="s">
        <v>274</v>
      </c>
    </row>
    <row r="30" spans="1:41" customFormat="1" ht="47.25" x14ac:dyDescent="0.25">
      <c r="A30" s="63">
        <v>27</v>
      </c>
      <c r="B30" s="63">
        <v>29</v>
      </c>
      <c r="C30" s="63">
        <v>15</v>
      </c>
      <c r="D30" s="26" t="s">
        <v>23</v>
      </c>
      <c r="E30" s="27">
        <v>366341</v>
      </c>
      <c r="F30" s="2" t="s">
        <v>96</v>
      </c>
      <c r="G30" s="2" t="s">
        <v>97</v>
      </c>
      <c r="H30" s="3" t="s">
        <v>98</v>
      </c>
      <c r="I30" s="31" t="s">
        <v>27</v>
      </c>
      <c r="J30" s="32" t="s">
        <v>28</v>
      </c>
      <c r="K30" s="4">
        <v>41</v>
      </c>
      <c r="L30" s="5">
        <v>699</v>
      </c>
      <c r="M30" s="5">
        <v>1050</v>
      </c>
      <c r="N30" s="6">
        <f t="shared" si="0"/>
        <v>13.314285714285713</v>
      </c>
      <c r="O30" s="5">
        <v>743</v>
      </c>
      <c r="P30" s="5">
        <v>1100</v>
      </c>
      <c r="Q30" s="6">
        <f t="shared" si="1"/>
        <v>13.509090909090908</v>
      </c>
      <c r="R30" s="5">
        <v>0</v>
      </c>
      <c r="S30" s="5">
        <v>0</v>
      </c>
      <c r="T30" s="6">
        <v>0</v>
      </c>
      <c r="U30" s="5">
        <v>2589</v>
      </c>
      <c r="V30" s="5">
        <v>4120</v>
      </c>
      <c r="W30" s="6">
        <f>U30/V30*40</f>
        <v>25.135922330097088</v>
      </c>
      <c r="X30" s="5">
        <v>0</v>
      </c>
      <c r="Y30" s="5">
        <v>0</v>
      </c>
      <c r="Z30" s="7">
        <v>0</v>
      </c>
      <c r="AA30" s="5">
        <v>0</v>
      </c>
      <c r="AB30" s="5">
        <v>0</v>
      </c>
      <c r="AC30" s="6">
        <v>0</v>
      </c>
      <c r="AD30" s="5">
        <v>0</v>
      </c>
      <c r="AE30" s="5">
        <v>0</v>
      </c>
      <c r="AF30" s="6">
        <v>0</v>
      </c>
      <c r="AG30" s="5">
        <v>856</v>
      </c>
      <c r="AH30" s="5">
        <v>1200</v>
      </c>
      <c r="AI30" s="8">
        <f>AG30/AH30*5</f>
        <v>3.5666666666666669</v>
      </c>
      <c r="AJ30" s="5">
        <v>0</v>
      </c>
      <c r="AK30" s="5">
        <v>0</v>
      </c>
      <c r="AL30" s="8">
        <v>0</v>
      </c>
      <c r="AM30" s="74">
        <f t="shared" si="2"/>
        <v>96.525965620140369</v>
      </c>
      <c r="AN30" s="9" t="s">
        <v>99</v>
      </c>
      <c r="AO30" s="10" t="s">
        <v>100</v>
      </c>
    </row>
    <row r="31" spans="1:41" customFormat="1" ht="63" x14ac:dyDescent="0.25">
      <c r="A31" s="63">
        <v>28</v>
      </c>
      <c r="B31" s="63">
        <v>30</v>
      </c>
      <c r="C31" s="63">
        <v>57</v>
      </c>
      <c r="D31" s="26" t="s">
        <v>23</v>
      </c>
      <c r="E31" s="27">
        <v>381067</v>
      </c>
      <c r="F31" s="2" t="s">
        <v>136</v>
      </c>
      <c r="G31" s="2" t="s">
        <v>294</v>
      </c>
      <c r="H31" s="3" t="s">
        <v>295</v>
      </c>
      <c r="I31" s="31" t="s">
        <v>27</v>
      </c>
      <c r="J31" s="32" t="s">
        <v>28</v>
      </c>
      <c r="K31" s="4">
        <v>42</v>
      </c>
      <c r="L31" s="5">
        <v>607</v>
      </c>
      <c r="M31" s="5">
        <v>1050</v>
      </c>
      <c r="N31" s="6">
        <f t="shared" si="0"/>
        <v>11.561904761904762</v>
      </c>
      <c r="O31" s="5">
        <v>2342</v>
      </c>
      <c r="P31" s="5">
        <v>3450</v>
      </c>
      <c r="Q31" s="6">
        <f t="shared" si="1"/>
        <v>13.576811594202898</v>
      </c>
      <c r="R31" s="5">
        <v>0</v>
      </c>
      <c r="S31" s="5">
        <v>0</v>
      </c>
      <c r="T31" s="6">
        <v>0</v>
      </c>
      <c r="U31" s="5">
        <v>3121</v>
      </c>
      <c r="V31" s="5">
        <v>4300</v>
      </c>
      <c r="W31" s="6">
        <f>U31/V31*40</f>
        <v>29.032558139534885</v>
      </c>
      <c r="X31" s="5">
        <v>0</v>
      </c>
      <c r="Y31" s="5">
        <v>0</v>
      </c>
      <c r="Z31" s="7">
        <v>0</v>
      </c>
      <c r="AA31" s="5">
        <v>0</v>
      </c>
      <c r="AB31" s="5">
        <v>0</v>
      </c>
      <c r="AC31" s="6">
        <v>0</v>
      </c>
      <c r="AD31" s="5">
        <v>0</v>
      </c>
      <c r="AE31" s="5">
        <v>0</v>
      </c>
      <c r="AF31" s="6">
        <v>0</v>
      </c>
      <c r="AG31" s="5">
        <v>0</v>
      </c>
      <c r="AH31" s="5">
        <v>0</v>
      </c>
      <c r="AI31" s="8">
        <v>0</v>
      </c>
      <c r="AJ31" s="5">
        <v>0</v>
      </c>
      <c r="AK31" s="5">
        <v>0</v>
      </c>
      <c r="AL31" s="8">
        <v>0</v>
      </c>
      <c r="AM31" s="74">
        <f t="shared" si="2"/>
        <v>96.17127449564255</v>
      </c>
      <c r="AN31" s="9" t="s">
        <v>219</v>
      </c>
      <c r="AO31" s="10" t="s">
        <v>296</v>
      </c>
    </row>
    <row r="32" spans="1:41" customFormat="1" ht="47.25" x14ac:dyDescent="0.25">
      <c r="A32" s="63">
        <v>29</v>
      </c>
      <c r="B32" s="63">
        <v>31</v>
      </c>
      <c r="C32" s="63">
        <v>16</v>
      </c>
      <c r="D32" s="26" t="s">
        <v>23</v>
      </c>
      <c r="E32" s="27">
        <v>357675</v>
      </c>
      <c r="F32" s="2" t="s">
        <v>101</v>
      </c>
      <c r="G32" s="2" t="s">
        <v>102</v>
      </c>
      <c r="H32" s="3" t="s">
        <v>103</v>
      </c>
      <c r="I32" s="31" t="s">
        <v>27</v>
      </c>
      <c r="J32" s="32" t="s">
        <v>28</v>
      </c>
      <c r="K32" s="4">
        <v>47</v>
      </c>
      <c r="L32" s="5">
        <v>696</v>
      </c>
      <c r="M32" s="5">
        <v>1100</v>
      </c>
      <c r="N32" s="6">
        <f t="shared" si="0"/>
        <v>12.654545454545454</v>
      </c>
      <c r="O32" s="5">
        <v>711</v>
      </c>
      <c r="P32" s="5">
        <v>1100</v>
      </c>
      <c r="Q32" s="6">
        <f t="shared" si="1"/>
        <v>12.927272727272728</v>
      </c>
      <c r="R32" s="5">
        <v>290</v>
      </c>
      <c r="S32" s="5">
        <v>550</v>
      </c>
      <c r="T32" s="6">
        <f t="shared" ref="T32:T52" si="4">R32/S32*20</f>
        <v>10.545454545454545</v>
      </c>
      <c r="U32" s="5">
        <v>0</v>
      </c>
      <c r="V32" s="5">
        <v>0</v>
      </c>
      <c r="W32" s="6">
        <v>0</v>
      </c>
      <c r="X32" s="5">
        <v>660</v>
      </c>
      <c r="Y32" s="5">
        <v>1100</v>
      </c>
      <c r="Z32" s="7">
        <f t="shared" ref="Z32:Z38" si="5">X32/Y32*20</f>
        <v>12</v>
      </c>
      <c r="AA32" s="5">
        <v>0</v>
      </c>
      <c r="AB32" s="5">
        <v>0</v>
      </c>
      <c r="AC32" s="6">
        <v>0</v>
      </c>
      <c r="AD32" s="5">
        <v>0</v>
      </c>
      <c r="AE32" s="5">
        <v>0</v>
      </c>
      <c r="AF32" s="6">
        <v>0</v>
      </c>
      <c r="AG32" s="5">
        <v>0</v>
      </c>
      <c r="AH32" s="5">
        <v>0</v>
      </c>
      <c r="AI32" s="8">
        <v>0</v>
      </c>
      <c r="AJ32" s="5">
        <v>0</v>
      </c>
      <c r="AK32" s="5">
        <v>0</v>
      </c>
      <c r="AL32" s="8">
        <v>0</v>
      </c>
      <c r="AM32" s="74">
        <f t="shared" si="2"/>
        <v>95.127272727272725</v>
      </c>
      <c r="AN32" s="9" t="s">
        <v>104</v>
      </c>
      <c r="AO32" s="10" t="s">
        <v>105</v>
      </c>
    </row>
    <row r="33" spans="1:42" customFormat="1" ht="47.25" x14ac:dyDescent="0.25">
      <c r="A33" s="63">
        <v>30</v>
      </c>
      <c r="B33" s="63">
        <v>32</v>
      </c>
      <c r="C33" s="63">
        <v>17</v>
      </c>
      <c r="D33" s="26" t="s">
        <v>23</v>
      </c>
      <c r="E33" s="27">
        <v>380642</v>
      </c>
      <c r="F33" s="2" t="s">
        <v>106</v>
      </c>
      <c r="G33" s="2" t="s">
        <v>107</v>
      </c>
      <c r="H33" s="3" t="s">
        <v>108</v>
      </c>
      <c r="I33" s="31" t="s">
        <v>27</v>
      </c>
      <c r="J33" s="32" t="s">
        <v>28</v>
      </c>
      <c r="K33" s="4">
        <v>54</v>
      </c>
      <c r="L33" s="5">
        <v>542</v>
      </c>
      <c r="M33" s="5">
        <v>1050</v>
      </c>
      <c r="N33" s="6">
        <f t="shared" si="0"/>
        <v>10.323809523809524</v>
      </c>
      <c r="O33" s="5">
        <v>591</v>
      </c>
      <c r="P33" s="5">
        <v>1100</v>
      </c>
      <c r="Q33" s="6">
        <f t="shared" si="1"/>
        <v>10.745454545454544</v>
      </c>
      <c r="R33" s="5">
        <v>233</v>
      </c>
      <c r="S33" s="5">
        <v>550</v>
      </c>
      <c r="T33" s="6">
        <f t="shared" si="4"/>
        <v>8.4727272727272727</v>
      </c>
      <c r="U33" s="5">
        <v>0</v>
      </c>
      <c r="V33" s="5">
        <v>0</v>
      </c>
      <c r="W33" s="6">
        <v>0</v>
      </c>
      <c r="X33" s="5">
        <v>607</v>
      </c>
      <c r="Y33" s="5">
        <v>1100</v>
      </c>
      <c r="Z33" s="7">
        <f t="shared" si="5"/>
        <v>11.036363636363635</v>
      </c>
      <c r="AA33" s="5">
        <v>0</v>
      </c>
      <c r="AB33" s="5">
        <v>0</v>
      </c>
      <c r="AC33" s="6">
        <v>0</v>
      </c>
      <c r="AD33" s="5">
        <v>0</v>
      </c>
      <c r="AE33" s="5">
        <v>0</v>
      </c>
      <c r="AF33" s="6">
        <v>0</v>
      </c>
      <c r="AG33" s="5">
        <v>0</v>
      </c>
      <c r="AH33" s="5">
        <v>0</v>
      </c>
      <c r="AI33" s="8">
        <v>0</v>
      </c>
      <c r="AJ33" s="5">
        <v>0</v>
      </c>
      <c r="AK33" s="5">
        <v>0</v>
      </c>
      <c r="AL33" s="8">
        <v>0</v>
      </c>
      <c r="AM33" s="74">
        <f t="shared" si="2"/>
        <v>94.57835497835498</v>
      </c>
      <c r="AN33" s="9" t="s">
        <v>109</v>
      </c>
      <c r="AO33" s="10" t="s">
        <v>110</v>
      </c>
    </row>
    <row r="34" spans="1:42" customFormat="1" ht="47.25" x14ac:dyDescent="0.25">
      <c r="A34" s="63">
        <v>31</v>
      </c>
      <c r="B34" s="63">
        <v>33</v>
      </c>
      <c r="C34" s="63">
        <v>18</v>
      </c>
      <c r="D34" s="26" t="s">
        <v>23</v>
      </c>
      <c r="E34" s="27">
        <v>380808</v>
      </c>
      <c r="F34" s="2" t="s">
        <v>111</v>
      </c>
      <c r="G34" s="2" t="s">
        <v>112</v>
      </c>
      <c r="H34" s="3" t="s">
        <v>113</v>
      </c>
      <c r="I34" s="31" t="s">
        <v>27</v>
      </c>
      <c r="J34" s="32" t="s">
        <v>28</v>
      </c>
      <c r="K34" s="4">
        <v>48</v>
      </c>
      <c r="L34" s="5">
        <v>563</v>
      </c>
      <c r="M34" s="5">
        <v>1100</v>
      </c>
      <c r="N34" s="6">
        <f t="shared" si="0"/>
        <v>10.236363636363636</v>
      </c>
      <c r="O34" s="5">
        <v>656</v>
      </c>
      <c r="P34" s="5">
        <v>1100</v>
      </c>
      <c r="Q34" s="6">
        <f t="shared" si="1"/>
        <v>11.927272727272726</v>
      </c>
      <c r="R34" s="5">
        <v>276</v>
      </c>
      <c r="S34" s="5">
        <v>550</v>
      </c>
      <c r="T34" s="6">
        <f t="shared" si="4"/>
        <v>10.036363636363637</v>
      </c>
      <c r="U34" s="5">
        <v>0</v>
      </c>
      <c r="V34" s="5">
        <v>0</v>
      </c>
      <c r="W34" s="6">
        <v>0</v>
      </c>
      <c r="X34" s="5">
        <v>723</v>
      </c>
      <c r="Y34" s="5">
        <v>1100</v>
      </c>
      <c r="Z34" s="7">
        <f t="shared" si="5"/>
        <v>13.145454545454545</v>
      </c>
      <c r="AA34" s="5">
        <v>0</v>
      </c>
      <c r="AB34" s="5">
        <v>0</v>
      </c>
      <c r="AC34" s="6">
        <v>0</v>
      </c>
      <c r="AD34" s="5">
        <v>0</v>
      </c>
      <c r="AE34" s="5">
        <v>0</v>
      </c>
      <c r="AF34" s="6">
        <v>0</v>
      </c>
      <c r="AG34" s="5">
        <v>0</v>
      </c>
      <c r="AH34" s="5">
        <v>0</v>
      </c>
      <c r="AI34" s="8">
        <v>0</v>
      </c>
      <c r="AJ34" s="5">
        <v>0</v>
      </c>
      <c r="AK34" s="5">
        <v>0</v>
      </c>
      <c r="AL34" s="8">
        <v>0</v>
      </c>
      <c r="AM34" s="74">
        <f t="shared" si="2"/>
        <v>93.34545454545453</v>
      </c>
      <c r="AN34" s="9" t="s">
        <v>114</v>
      </c>
      <c r="AO34" s="10" t="s">
        <v>115</v>
      </c>
    </row>
    <row r="35" spans="1:42" customFormat="1" ht="47.25" x14ac:dyDescent="0.25">
      <c r="A35" s="63">
        <v>32</v>
      </c>
      <c r="B35" s="63">
        <v>34</v>
      </c>
      <c r="C35" s="63">
        <v>19</v>
      </c>
      <c r="D35" s="26" t="s">
        <v>23</v>
      </c>
      <c r="E35" s="27">
        <v>357205</v>
      </c>
      <c r="F35" s="2" t="s">
        <v>116</v>
      </c>
      <c r="G35" s="2" t="s">
        <v>117</v>
      </c>
      <c r="H35" s="3" t="s">
        <v>118</v>
      </c>
      <c r="I35" s="31" t="s">
        <v>27</v>
      </c>
      <c r="J35" s="32" t="s">
        <v>28</v>
      </c>
      <c r="K35" s="4">
        <v>51</v>
      </c>
      <c r="L35" s="5">
        <v>444</v>
      </c>
      <c r="M35" s="5">
        <v>850</v>
      </c>
      <c r="N35" s="6">
        <f t="shared" si="0"/>
        <v>10.447058823529412</v>
      </c>
      <c r="O35" s="5">
        <v>531</v>
      </c>
      <c r="P35" s="5">
        <v>1100</v>
      </c>
      <c r="Q35" s="6">
        <f t="shared" si="1"/>
        <v>9.6545454545454543</v>
      </c>
      <c r="R35" s="5">
        <v>227</v>
      </c>
      <c r="S35" s="5">
        <v>550</v>
      </c>
      <c r="T35" s="6">
        <f t="shared" si="4"/>
        <v>8.254545454545454</v>
      </c>
      <c r="U35" s="5">
        <v>0</v>
      </c>
      <c r="V35" s="5">
        <v>0</v>
      </c>
      <c r="W35" s="6">
        <v>0</v>
      </c>
      <c r="X35" s="5">
        <v>712</v>
      </c>
      <c r="Y35" s="5">
        <v>1100</v>
      </c>
      <c r="Z35" s="7">
        <f t="shared" si="5"/>
        <v>12.945454545454545</v>
      </c>
      <c r="AA35" s="5">
        <v>0</v>
      </c>
      <c r="AB35" s="5">
        <v>0</v>
      </c>
      <c r="AC35" s="6">
        <v>0</v>
      </c>
      <c r="AD35" s="5">
        <v>0</v>
      </c>
      <c r="AE35" s="5">
        <v>0</v>
      </c>
      <c r="AF35" s="6">
        <v>0</v>
      </c>
      <c r="AG35" s="5">
        <v>0</v>
      </c>
      <c r="AH35" s="5">
        <v>0</v>
      </c>
      <c r="AI35" s="8">
        <v>0</v>
      </c>
      <c r="AJ35" s="5">
        <v>0</v>
      </c>
      <c r="AK35" s="5">
        <v>0</v>
      </c>
      <c r="AL35" s="8">
        <v>0</v>
      </c>
      <c r="AM35" s="74">
        <f t="shared" si="2"/>
        <v>92.301604278074848</v>
      </c>
      <c r="AN35" s="9" t="s">
        <v>119</v>
      </c>
      <c r="AO35" s="10" t="s">
        <v>120</v>
      </c>
    </row>
    <row r="36" spans="1:42" customFormat="1" ht="78.75" x14ac:dyDescent="0.25">
      <c r="A36" s="63">
        <v>33</v>
      </c>
      <c r="B36" s="63">
        <v>35</v>
      </c>
      <c r="C36" s="63">
        <v>20</v>
      </c>
      <c r="D36" s="26" t="s">
        <v>23</v>
      </c>
      <c r="E36" s="27">
        <v>380320</v>
      </c>
      <c r="F36" s="2" t="s">
        <v>121</v>
      </c>
      <c r="G36" s="2" t="s">
        <v>122</v>
      </c>
      <c r="H36" s="3" t="s">
        <v>123</v>
      </c>
      <c r="I36" s="31" t="s">
        <v>27</v>
      </c>
      <c r="J36" s="32" t="s">
        <v>28</v>
      </c>
      <c r="K36" s="4">
        <v>48</v>
      </c>
      <c r="L36" s="5">
        <v>551</v>
      </c>
      <c r="M36" s="5">
        <v>900</v>
      </c>
      <c r="N36" s="6">
        <f t="shared" si="0"/>
        <v>12.244444444444444</v>
      </c>
      <c r="O36" s="5">
        <v>539</v>
      </c>
      <c r="P36" s="5">
        <v>1100</v>
      </c>
      <c r="Q36" s="6">
        <f t="shared" ref="Q36:Q67" si="6">O36/P36*20</f>
        <v>9.8000000000000007</v>
      </c>
      <c r="R36" s="5">
        <v>291</v>
      </c>
      <c r="S36" s="5">
        <v>550</v>
      </c>
      <c r="T36" s="6">
        <f t="shared" si="4"/>
        <v>10.581818181818182</v>
      </c>
      <c r="U36" s="5">
        <v>0</v>
      </c>
      <c r="V36" s="5">
        <v>0</v>
      </c>
      <c r="W36" s="6">
        <v>0</v>
      </c>
      <c r="X36" s="5">
        <v>628</v>
      </c>
      <c r="Y36" s="5">
        <v>1100</v>
      </c>
      <c r="Z36" s="7">
        <f t="shared" si="5"/>
        <v>11.418181818181818</v>
      </c>
      <c r="AA36" s="5">
        <v>0</v>
      </c>
      <c r="AB36" s="5">
        <v>0</v>
      </c>
      <c r="AC36" s="6">
        <v>0</v>
      </c>
      <c r="AD36" s="5">
        <v>0</v>
      </c>
      <c r="AE36" s="5">
        <v>0</v>
      </c>
      <c r="AF36" s="6">
        <v>0</v>
      </c>
      <c r="AG36" s="5">
        <v>0</v>
      </c>
      <c r="AH36" s="5">
        <v>0</v>
      </c>
      <c r="AI36" s="8">
        <v>0</v>
      </c>
      <c r="AJ36" s="5">
        <v>0</v>
      </c>
      <c r="AK36" s="5">
        <v>0</v>
      </c>
      <c r="AL36" s="8">
        <v>0</v>
      </c>
      <c r="AM36" s="74">
        <f t="shared" ref="AM36:AM67" si="7">SUM(K36+N36+Q36+T36+W36+Z36+AC36+AF36+AI36+AL36)</f>
        <v>92.044444444444437</v>
      </c>
      <c r="AN36" s="9" t="s">
        <v>124</v>
      </c>
      <c r="AO36" s="10" t="s">
        <v>125</v>
      </c>
    </row>
    <row r="37" spans="1:42" customFormat="1" ht="47.25" x14ac:dyDescent="0.25">
      <c r="A37" s="63">
        <v>34</v>
      </c>
      <c r="B37" s="63">
        <v>36</v>
      </c>
      <c r="C37" s="63">
        <v>6</v>
      </c>
      <c r="D37" s="26" t="s">
        <v>23</v>
      </c>
      <c r="E37" s="27">
        <v>366274</v>
      </c>
      <c r="F37" s="2" t="s">
        <v>51</v>
      </c>
      <c r="G37" s="2" t="s">
        <v>52</v>
      </c>
      <c r="H37" s="3" t="s">
        <v>53</v>
      </c>
      <c r="I37" s="31" t="s">
        <v>27</v>
      </c>
      <c r="J37" s="32" t="s">
        <v>28</v>
      </c>
      <c r="K37" s="4">
        <v>56</v>
      </c>
      <c r="L37" s="5"/>
      <c r="M37" s="5"/>
      <c r="N37" s="6"/>
      <c r="O37" s="5">
        <v>521</v>
      </c>
      <c r="P37" s="5">
        <v>850</v>
      </c>
      <c r="Q37" s="6">
        <f t="shared" si="6"/>
        <v>12.258823529411764</v>
      </c>
      <c r="R37" s="5">
        <v>309</v>
      </c>
      <c r="S37" s="5">
        <v>550</v>
      </c>
      <c r="T37" s="6">
        <f t="shared" si="4"/>
        <v>11.236363636363635</v>
      </c>
      <c r="U37" s="5">
        <v>0</v>
      </c>
      <c r="V37" s="5">
        <v>0</v>
      </c>
      <c r="W37" s="6">
        <v>0</v>
      </c>
      <c r="X37" s="5">
        <v>687</v>
      </c>
      <c r="Y37" s="5">
        <v>1100</v>
      </c>
      <c r="Z37" s="7">
        <f t="shared" si="5"/>
        <v>12.49090909090909</v>
      </c>
      <c r="AA37" s="5">
        <v>0</v>
      </c>
      <c r="AB37" s="5">
        <v>0</v>
      </c>
      <c r="AC37" s="6">
        <v>0</v>
      </c>
      <c r="AD37" s="5">
        <v>0</v>
      </c>
      <c r="AE37" s="5">
        <v>0</v>
      </c>
      <c r="AF37" s="6">
        <v>0</v>
      </c>
      <c r="AG37" s="5">
        <v>0</v>
      </c>
      <c r="AH37" s="5">
        <v>0</v>
      </c>
      <c r="AI37" s="8">
        <v>0</v>
      </c>
      <c r="AJ37" s="5">
        <v>0</v>
      </c>
      <c r="AK37" s="5">
        <v>0</v>
      </c>
      <c r="AL37" s="8">
        <v>0</v>
      </c>
      <c r="AM37" s="74">
        <f t="shared" si="7"/>
        <v>91.986096256684476</v>
      </c>
      <c r="AN37" s="9" t="s">
        <v>54</v>
      </c>
      <c r="AO37" s="10" t="s">
        <v>55</v>
      </c>
      <c r="AP37" s="64" t="s">
        <v>302</v>
      </c>
    </row>
    <row r="38" spans="1:42" customFormat="1" ht="47.25" x14ac:dyDescent="0.25">
      <c r="A38" s="63">
        <v>35</v>
      </c>
      <c r="B38" s="63">
        <v>37</v>
      </c>
      <c r="C38" s="63">
        <v>25</v>
      </c>
      <c r="D38" s="26" t="s">
        <v>23</v>
      </c>
      <c r="E38" s="27">
        <v>380428</v>
      </c>
      <c r="F38" s="2" t="s">
        <v>145</v>
      </c>
      <c r="G38" s="2" t="s">
        <v>137</v>
      </c>
      <c r="H38" s="3" t="s">
        <v>146</v>
      </c>
      <c r="I38" s="31" t="s">
        <v>27</v>
      </c>
      <c r="J38" s="32" t="s">
        <v>28</v>
      </c>
      <c r="K38" s="4">
        <v>40</v>
      </c>
      <c r="L38" s="5">
        <v>674</v>
      </c>
      <c r="M38" s="5">
        <v>1050</v>
      </c>
      <c r="N38" s="6">
        <f t="shared" ref="N38:N60" si="8">L38/M38*20</f>
        <v>12.838095238095237</v>
      </c>
      <c r="O38" s="5">
        <v>544</v>
      </c>
      <c r="P38" s="5">
        <v>1100</v>
      </c>
      <c r="Q38" s="6">
        <f t="shared" si="6"/>
        <v>9.8909090909090907</v>
      </c>
      <c r="R38" s="5">
        <v>757</v>
      </c>
      <c r="S38" s="5">
        <v>1200</v>
      </c>
      <c r="T38" s="6">
        <f t="shared" si="4"/>
        <v>12.616666666666667</v>
      </c>
      <c r="U38" s="5">
        <v>0</v>
      </c>
      <c r="V38" s="5">
        <v>0</v>
      </c>
      <c r="W38" s="6">
        <v>0</v>
      </c>
      <c r="X38" s="5">
        <v>1664</v>
      </c>
      <c r="Y38" s="5">
        <v>2200</v>
      </c>
      <c r="Z38" s="7">
        <f t="shared" si="5"/>
        <v>15.127272727272727</v>
      </c>
      <c r="AA38" s="5">
        <v>0</v>
      </c>
      <c r="AB38" s="5">
        <v>0</v>
      </c>
      <c r="AC38" s="6">
        <v>0</v>
      </c>
      <c r="AD38" s="5">
        <v>0</v>
      </c>
      <c r="AE38" s="5">
        <v>0</v>
      </c>
      <c r="AF38" s="6">
        <v>0</v>
      </c>
      <c r="AG38" s="5">
        <v>0</v>
      </c>
      <c r="AH38" s="5">
        <v>0</v>
      </c>
      <c r="AI38" s="8">
        <v>0</v>
      </c>
      <c r="AJ38" s="5">
        <v>0</v>
      </c>
      <c r="AK38" s="5">
        <v>0</v>
      </c>
      <c r="AL38" s="8">
        <v>0</v>
      </c>
      <c r="AM38" s="74">
        <f t="shared" si="7"/>
        <v>90.472943722943711</v>
      </c>
      <c r="AN38" s="9" t="s">
        <v>147</v>
      </c>
      <c r="AO38" s="10" t="s">
        <v>148</v>
      </c>
    </row>
    <row r="39" spans="1:42" customFormat="1" ht="63" x14ac:dyDescent="0.25">
      <c r="A39" s="63">
        <v>36</v>
      </c>
      <c r="B39" s="63">
        <v>38</v>
      </c>
      <c r="C39" s="63">
        <v>21</v>
      </c>
      <c r="D39" s="26" t="s">
        <v>23</v>
      </c>
      <c r="E39" s="27">
        <v>380950</v>
      </c>
      <c r="F39" s="2" t="s">
        <v>126</v>
      </c>
      <c r="G39" s="2" t="s">
        <v>127</v>
      </c>
      <c r="H39" s="3" t="s">
        <v>128</v>
      </c>
      <c r="I39" s="31" t="s">
        <v>27</v>
      </c>
      <c r="J39" s="32" t="s">
        <v>28</v>
      </c>
      <c r="K39" s="4">
        <v>47</v>
      </c>
      <c r="L39" s="5">
        <v>862</v>
      </c>
      <c r="M39" s="5">
        <v>1100</v>
      </c>
      <c r="N39" s="6">
        <f t="shared" si="8"/>
        <v>15.672727272727274</v>
      </c>
      <c r="O39" s="5">
        <v>795</v>
      </c>
      <c r="P39" s="5">
        <v>1100</v>
      </c>
      <c r="Q39" s="6">
        <f t="shared" si="6"/>
        <v>14.454545454545455</v>
      </c>
      <c r="R39" s="5">
        <v>719</v>
      </c>
      <c r="S39" s="5">
        <v>1100</v>
      </c>
      <c r="T39" s="6">
        <f t="shared" si="4"/>
        <v>13.072727272727274</v>
      </c>
      <c r="U39" s="5">
        <v>0</v>
      </c>
      <c r="V39" s="5">
        <v>0</v>
      </c>
      <c r="W39" s="6">
        <v>0</v>
      </c>
      <c r="X39" s="5">
        <v>0</v>
      </c>
      <c r="Y39" s="5">
        <v>0</v>
      </c>
      <c r="Z39" s="7">
        <v>0</v>
      </c>
      <c r="AA39" s="5">
        <v>0</v>
      </c>
      <c r="AB39" s="5">
        <v>0</v>
      </c>
      <c r="AC39" s="6">
        <v>0</v>
      </c>
      <c r="AD39" s="5">
        <v>0</v>
      </c>
      <c r="AE39" s="5">
        <v>0</v>
      </c>
      <c r="AF39" s="6">
        <v>0</v>
      </c>
      <c r="AG39" s="5">
        <v>0</v>
      </c>
      <c r="AH39" s="5">
        <v>0</v>
      </c>
      <c r="AI39" s="8">
        <v>0</v>
      </c>
      <c r="AJ39" s="5">
        <v>0</v>
      </c>
      <c r="AK39" s="5">
        <v>0</v>
      </c>
      <c r="AL39" s="8">
        <v>0</v>
      </c>
      <c r="AM39" s="74">
        <f t="shared" si="7"/>
        <v>90.2</v>
      </c>
      <c r="AN39" s="9" t="s">
        <v>129</v>
      </c>
      <c r="AO39" s="10" t="s">
        <v>130</v>
      </c>
    </row>
    <row r="40" spans="1:42" customFormat="1" ht="63" x14ac:dyDescent="0.25">
      <c r="A40" s="63">
        <v>37</v>
      </c>
      <c r="B40" s="63">
        <v>39</v>
      </c>
      <c r="C40" s="63">
        <v>23</v>
      </c>
      <c r="D40" s="26" t="s">
        <v>23</v>
      </c>
      <c r="E40" s="27">
        <v>357612</v>
      </c>
      <c r="F40" s="2" t="s">
        <v>136</v>
      </c>
      <c r="G40" s="2" t="s">
        <v>137</v>
      </c>
      <c r="H40" s="3" t="s">
        <v>138</v>
      </c>
      <c r="I40" s="31" t="s">
        <v>27</v>
      </c>
      <c r="J40" s="32" t="s">
        <v>28</v>
      </c>
      <c r="K40" s="4">
        <v>48</v>
      </c>
      <c r="L40" s="5">
        <v>658</v>
      </c>
      <c r="M40" s="5">
        <v>900</v>
      </c>
      <c r="N40" s="6">
        <f t="shared" si="8"/>
        <v>14.622222222222224</v>
      </c>
      <c r="O40" s="5">
        <v>792</v>
      </c>
      <c r="P40" s="5">
        <v>1100</v>
      </c>
      <c r="Q40" s="6">
        <f t="shared" si="6"/>
        <v>14.399999999999999</v>
      </c>
      <c r="R40" s="5">
        <v>304</v>
      </c>
      <c r="S40" s="5">
        <v>550</v>
      </c>
      <c r="T40" s="6">
        <f t="shared" si="4"/>
        <v>11.054545454545455</v>
      </c>
      <c r="U40" s="5">
        <v>0</v>
      </c>
      <c r="V40" s="5">
        <v>0</v>
      </c>
      <c r="W40" s="6">
        <v>0</v>
      </c>
      <c r="X40" s="5">
        <v>0</v>
      </c>
      <c r="Y40" s="5">
        <v>0</v>
      </c>
      <c r="Z40" s="7">
        <v>0</v>
      </c>
      <c r="AA40" s="5">
        <v>0</v>
      </c>
      <c r="AB40" s="5">
        <v>0</v>
      </c>
      <c r="AC40" s="6">
        <v>0</v>
      </c>
      <c r="AD40" s="5">
        <v>0</v>
      </c>
      <c r="AE40" s="5">
        <v>0</v>
      </c>
      <c r="AF40" s="6">
        <v>0</v>
      </c>
      <c r="AG40" s="5">
        <v>0</v>
      </c>
      <c r="AH40" s="5">
        <v>0</v>
      </c>
      <c r="AI40" s="8">
        <v>0</v>
      </c>
      <c r="AJ40" s="5">
        <v>0</v>
      </c>
      <c r="AK40" s="5">
        <v>0</v>
      </c>
      <c r="AL40" s="8">
        <v>0</v>
      </c>
      <c r="AM40" s="74">
        <f t="shared" si="7"/>
        <v>88.076767676767673</v>
      </c>
      <c r="AN40" s="9" t="s">
        <v>139</v>
      </c>
      <c r="AO40" s="10" t="s">
        <v>140</v>
      </c>
    </row>
    <row r="41" spans="1:42" customFormat="1" ht="63" x14ac:dyDescent="0.25">
      <c r="A41" s="63">
        <v>38</v>
      </c>
      <c r="B41" s="63">
        <v>40</v>
      </c>
      <c r="C41" s="63">
        <v>24</v>
      </c>
      <c r="D41" s="26" t="s">
        <v>23</v>
      </c>
      <c r="E41" s="27">
        <v>365103</v>
      </c>
      <c r="F41" s="2" t="s">
        <v>141</v>
      </c>
      <c r="G41" s="2" t="s">
        <v>142</v>
      </c>
      <c r="H41" s="3" t="s">
        <v>143</v>
      </c>
      <c r="I41" s="31" t="s">
        <v>27</v>
      </c>
      <c r="J41" s="32" t="s">
        <v>28</v>
      </c>
      <c r="K41" s="4">
        <v>41</v>
      </c>
      <c r="L41" s="5">
        <v>513</v>
      </c>
      <c r="M41" s="5">
        <v>900</v>
      </c>
      <c r="N41" s="6">
        <f t="shared" si="8"/>
        <v>11.399999999999999</v>
      </c>
      <c r="O41" s="5">
        <v>688</v>
      </c>
      <c r="P41" s="5">
        <v>1100</v>
      </c>
      <c r="Q41" s="6">
        <f t="shared" si="6"/>
        <v>12.50909090909091</v>
      </c>
      <c r="R41" s="5">
        <v>273</v>
      </c>
      <c r="S41" s="5">
        <v>550</v>
      </c>
      <c r="T41" s="6">
        <f t="shared" si="4"/>
        <v>9.9272727272727259</v>
      </c>
      <c r="U41" s="5">
        <v>0</v>
      </c>
      <c r="V41" s="5">
        <v>0</v>
      </c>
      <c r="W41" s="6">
        <v>0</v>
      </c>
      <c r="X41" s="5">
        <v>678</v>
      </c>
      <c r="Y41" s="5">
        <v>1100</v>
      </c>
      <c r="Z41" s="7">
        <f>X41/Y41*20</f>
        <v>12.327272727272726</v>
      </c>
      <c r="AA41" s="5">
        <v>0</v>
      </c>
      <c r="AB41" s="5">
        <v>0</v>
      </c>
      <c r="AC41" s="6">
        <v>0</v>
      </c>
      <c r="AD41" s="5">
        <v>0</v>
      </c>
      <c r="AE41" s="5">
        <v>0</v>
      </c>
      <c r="AF41" s="6">
        <v>0</v>
      </c>
      <c r="AG41" s="5">
        <v>0</v>
      </c>
      <c r="AH41" s="5">
        <v>0</v>
      </c>
      <c r="AI41" s="8">
        <v>0</v>
      </c>
      <c r="AJ41" s="5">
        <v>0</v>
      </c>
      <c r="AK41" s="5">
        <v>0</v>
      </c>
      <c r="AL41" s="8">
        <v>0</v>
      </c>
      <c r="AM41" s="74">
        <f t="shared" si="7"/>
        <v>87.163636363636357</v>
      </c>
      <c r="AN41" s="9" t="s">
        <v>79</v>
      </c>
      <c r="AO41" s="10" t="s">
        <v>144</v>
      </c>
    </row>
    <row r="42" spans="1:42" customFormat="1" ht="47.25" x14ac:dyDescent="0.25">
      <c r="A42" s="63">
        <v>39</v>
      </c>
      <c r="B42" s="63">
        <v>41</v>
      </c>
      <c r="C42" s="63">
        <v>26</v>
      </c>
      <c r="D42" s="26" t="s">
        <v>23</v>
      </c>
      <c r="E42" s="27">
        <v>380495</v>
      </c>
      <c r="F42" s="2" t="s">
        <v>149</v>
      </c>
      <c r="G42" s="2" t="s">
        <v>150</v>
      </c>
      <c r="H42" s="3" t="s">
        <v>151</v>
      </c>
      <c r="I42" s="31" t="s">
        <v>27</v>
      </c>
      <c r="J42" s="32" t="s">
        <v>28</v>
      </c>
      <c r="K42" s="4">
        <v>47</v>
      </c>
      <c r="L42" s="5">
        <v>560</v>
      </c>
      <c r="M42" s="5">
        <v>900</v>
      </c>
      <c r="N42" s="6">
        <f t="shared" si="8"/>
        <v>12.444444444444445</v>
      </c>
      <c r="O42" s="5">
        <v>2319</v>
      </c>
      <c r="P42" s="5">
        <v>3350</v>
      </c>
      <c r="Q42" s="6">
        <f t="shared" si="6"/>
        <v>13.844776119402987</v>
      </c>
      <c r="R42" s="5">
        <v>1649</v>
      </c>
      <c r="S42" s="5">
        <v>2400</v>
      </c>
      <c r="T42" s="6">
        <f t="shared" si="4"/>
        <v>13.741666666666667</v>
      </c>
      <c r="U42" s="5">
        <v>0</v>
      </c>
      <c r="V42" s="5">
        <v>0</v>
      </c>
      <c r="W42" s="6">
        <v>0</v>
      </c>
      <c r="X42" s="5">
        <v>0</v>
      </c>
      <c r="Y42" s="5">
        <v>0</v>
      </c>
      <c r="Z42" s="7">
        <v>0</v>
      </c>
      <c r="AA42" s="5">
        <v>0</v>
      </c>
      <c r="AB42" s="5">
        <v>0</v>
      </c>
      <c r="AC42" s="6">
        <v>0</v>
      </c>
      <c r="AD42" s="5">
        <v>0</v>
      </c>
      <c r="AE42" s="5">
        <v>0</v>
      </c>
      <c r="AF42" s="6">
        <v>0</v>
      </c>
      <c r="AG42" s="5">
        <v>0</v>
      </c>
      <c r="AH42" s="5">
        <v>0</v>
      </c>
      <c r="AI42" s="8">
        <v>0</v>
      </c>
      <c r="AJ42" s="5">
        <v>0</v>
      </c>
      <c r="AK42" s="5">
        <v>0</v>
      </c>
      <c r="AL42" s="8">
        <v>0</v>
      </c>
      <c r="AM42" s="74">
        <f t="shared" si="7"/>
        <v>87.030887230514111</v>
      </c>
      <c r="AN42" s="9" t="s">
        <v>152</v>
      </c>
      <c r="AO42" s="10" t="s">
        <v>153</v>
      </c>
    </row>
    <row r="43" spans="1:42" customFormat="1" ht="47.25" x14ac:dyDescent="0.25">
      <c r="A43" s="63">
        <v>40</v>
      </c>
      <c r="B43" s="63">
        <v>42</v>
      </c>
      <c r="C43" s="63">
        <v>27</v>
      </c>
      <c r="D43" s="26" t="s">
        <v>23</v>
      </c>
      <c r="E43" s="27">
        <v>357723</v>
      </c>
      <c r="F43" s="2" t="s">
        <v>127</v>
      </c>
      <c r="G43" s="2" t="s">
        <v>154</v>
      </c>
      <c r="H43" s="3" t="s">
        <v>155</v>
      </c>
      <c r="I43" s="31" t="s">
        <v>27</v>
      </c>
      <c r="J43" s="32" t="s">
        <v>28</v>
      </c>
      <c r="K43" s="4">
        <v>42</v>
      </c>
      <c r="L43" s="5">
        <v>651</v>
      </c>
      <c r="M43" s="5">
        <v>1050</v>
      </c>
      <c r="N43" s="6">
        <f t="shared" si="8"/>
        <v>12.4</v>
      </c>
      <c r="O43" s="5">
        <v>818</v>
      </c>
      <c r="P43" s="5">
        <v>1200</v>
      </c>
      <c r="Q43" s="6">
        <f t="shared" si="6"/>
        <v>13.633333333333333</v>
      </c>
      <c r="R43" s="5">
        <v>247</v>
      </c>
      <c r="S43" s="5">
        <v>550</v>
      </c>
      <c r="T43" s="6">
        <f t="shared" si="4"/>
        <v>8.9818181818181824</v>
      </c>
      <c r="U43" s="5">
        <v>0</v>
      </c>
      <c r="V43" s="5">
        <v>0</v>
      </c>
      <c r="W43" s="6">
        <v>0</v>
      </c>
      <c r="X43" s="5">
        <v>531</v>
      </c>
      <c r="Y43" s="5">
        <v>1100</v>
      </c>
      <c r="Z43" s="7">
        <f>X43/Y43*20</f>
        <v>9.6545454545454543</v>
      </c>
      <c r="AA43" s="5">
        <v>0</v>
      </c>
      <c r="AB43" s="5">
        <v>0</v>
      </c>
      <c r="AC43" s="6">
        <v>0</v>
      </c>
      <c r="AD43" s="5">
        <v>0</v>
      </c>
      <c r="AE43" s="5">
        <v>0</v>
      </c>
      <c r="AF43" s="6">
        <v>0</v>
      </c>
      <c r="AG43" s="5">
        <v>0</v>
      </c>
      <c r="AH43" s="5">
        <v>0</v>
      </c>
      <c r="AI43" s="8">
        <v>0</v>
      </c>
      <c r="AJ43" s="5">
        <v>0</v>
      </c>
      <c r="AK43" s="5">
        <v>0</v>
      </c>
      <c r="AL43" s="8">
        <v>0</v>
      </c>
      <c r="AM43" s="74">
        <f t="shared" si="7"/>
        <v>86.669696969696972</v>
      </c>
      <c r="AN43" s="9" t="s">
        <v>156</v>
      </c>
      <c r="AO43" s="10" t="s">
        <v>157</v>
      </c>
    </row>
    <row r="44" spans="1:42" customFormat="1" ht="47.25" x14ac:dyDescent="0.25">
      <c r="A44" s="63">
        <v>41</v>
      </c>
      <c r="B44" s="63">
        <v>43</v>
      </c>
      <c r="C44" s="63">
        <v>28</v>
      </c>
      <c r="D44" s="26" t="s">
        <v>23</v>
      </c>
      <c r="E44" s="27">
        <v>365166</v>
      </c>
      <c r="F44" s="2" t="s">
        <v>158</v>
      </c>
      <c r="G44" s="2" t="s">
        <v>159</v>
      </c>
      <c r="H44" s="3" t="s">
        <v>160</v>
      </c>
      <c r="I44" s="31" t="s">
        <v>27</v>
      </c>
      <c r="J44" s="32" t="s">
        <v>28</v>
      </c>
      <c r="K44" s="4">
        <v>40</v>
      </c>
      <c r="L44" s="5">
        <v>538</v>
      </c>
      <c r="M44" s="5">
        <v>900</v>
      </c>
      <c r="N44" s="6">
        <f t="shared" si="8"/>
        <v>11.955555555555556</v>
      </c>
      <c r="O44" s="5">
        <v>515</v>
      </c>
      <c r="P44" s="5">
        <v>1100</v>
      </c>
      <c r="Q44" s="6">
        <f t="shared" si="6"/>
        <v>9.3636363636363633</v>
      </c>
      <c r="R44" s="5">
        <v>252</v>
      </c>
      <c r="S44" s="5">
        <v>550</v>
      </c>
      <c r="T44" s="6">
        <f t="shared" si="4"/>
        <v>9.163636363636364</v>
      </c>
      <c r="U44" s="5">
        <v>0</v>
      </c>
      <c r="V44" s="5">
        <v>0</v>
      </c>
      <c r="W44" s="6">
        <v>0</v>
      </c>
      <c r="X44" s="5">
        <v>658</v>
      </c>
      <c r="Y44" s="5">
        <v>1200</v>
      </c>
      <c r="Z44" s="7">
        <f>X44/Y44*20</f>
        <v>10.966666666666667</v>
      </c>
      <c r="AA44" s="5">
        <v>591</v>
      </c>
      <c r="AB44" s="5">
        <v>900</v>
      </c>
      <c r="AC44" s="6">
        <f>AA44/AB44*5</f>
        <v>3.2833333333333332</v>
      </c>
      <c r="AD44" s="5">
        <v>0</v>
      </c>
      <c r="AE44" s="5">
        <v>0</v>
      </c>
      <c r="AF44" s="6">
        <v>0</v>
      </c>
      <c r="AG44" s="5">
        <v>0</v>
      </c>
      <c r="AH44" s="5">
        <v>0</v>
      </c>
      <c r="AI44" s="8">
        <v>0</v>
      </c>
      <c r="AJ44" s="5">
        <v>0</v>
      </c>
      <c r="AK44" s="5">
        <v>0</v>
      </c>
      <c r="AL44" s="8">
        <v>0</v>
      </c>
      <c r="AM44" s="74">
        <f t="shared" si="7"/>
        <v>84.732828282828279</v>
      </c>
      <c r="AN44" s="9" t="s">
        <v>161</v>
      </c>
      <c r="AO44" s="10" t="s">
        <v>162</v>
      </c>
    </row>
    <row r="45" spans="1:42" customFormat="1" ht="47.25" x14ac:dyDescent="0.25">
      <c r="A45" s="63">
        <v>42</v>
      </c>
      <c r="B45" s="63">
        <v>44</v>
      </c>
      <c r="C45" s="63">
        <v>29</v>
      </c>
      <c r="D45" s="26" t="s">
        <v>23</v>
      </c>
      <c r="E45" s="27">
        <v>367063</v>
      </c>
      <c r="F45" s="2" t="s">
        <v>163</v>
      </c>
      <c r="G45" s="2" t="s">
        <v>164</v>
      </c>
      <c r="H45" s="3" t="s">
        <v>165</v>
      </c>
      <c r="I45" s="31" t="s">
        <v>27</v>
      </c>
      <c r="J45" s="32" t="s">
        <v>28</v>
      </c>
      <c r="K45" s="4">
        <v>45</v>
      </c>
      <c r="L45" s="5">
        <v>751</v>
      </c>
      <c r="M45" s="5">
        <v>1050</v>
      </c>
      <c r="N45" s="6">
        <f t="shared" si="8"/>
        <v>14.304761904761904</v>
      </c>
      <c r="O45" s="5">
        <v>776</v>
      </c>
      <c r="P45" s="5">
        <v>1100</v>
      </c>
      <c r="Q45" s="6">
        <f t="shared" si="6"/>
        <v>14.109090909090909</v>
      </c>
      <c r="R45" s="5">
        <v>303</v>
      </c>
      <c r="S45" s="5">
        <v>550</v>
      </c>
      <c r="T45" s="6">
        <f t="shared" si="4"/>
        <v>11.018181818181818</v>
      </c>
      <c r="U45" s="5">
        <v>0</v>
      </c>
      <c r="V45" s="5">
        <v>0</v>
      </c>
      <c r="W45" s="6">
        <v>0</v>
      </c>
      <c r="X45" s="5">
        <v>3.12</v>
      </c>
      <c r="Y45" s="5">
        <v>4</v>
      </c>
      <c r="Z45" s="7">
        <v>0</v>
      </c>
      <c r="AA45" s="5">
        <v>0</v>
      </c>
      <c r="AB45" s="5">
        <v>0</v>
      </c>
      <c r="AC45" s="6">
        <v>0</v>
      </c>
      <c r="AD45" s="5">
        <v>0</v>
      </c>
      <c r="AE45" s="5">
        <v>0</v>
      </c>
      <c r="AF45" s="6">
        <v>0</v>
      </c>
      <c r="AG45" s="5">
        <v>0</v>
      </c>
      <c r="AH45" s="5">
        <v>0</v>
      </c>
      <c r="AI45" s="8">
        <v>0</v>
      </c>
      <c r="AJ45" s="5">
        <v>0</v>
      </c>
      <c r="AK45" s="5">
        <v>0</v>
      </c>
      <c r="AL45" s="8">
        <v>0</v>
      </c>
      <c r="AM45" s="74">
        <f t="shared" si="7"/>
        <v>84.432034632034629</v>
      </c>
      <c r="AN45" s="9" t="s">
        <v>152</v>
      </c>
      <c r="AO45" s="10" t="s">
        <v>166</v>
      </c>
    </row>
    <row r="46" spans="1:42" customFormat="1" ht="47.25" x14ac:dyDescent="0.25">
      <c r="A46" s="63">
        <v>43</v>
      </c>
      <c r="B46" s="63">
        <v>45</v>
      </c>
      <c r="C46" s="63">
        <v>30</v>
      </c>
      <c r="D46" s="26" t="s">
        <v>23</v>
      </c>
      <c r="E46" s="27">
        <v>380718</v>
      </c>
      <c r="F46" s="2" t="s">
        <v>167</v>
      </c>
      <c r="G46" s="2" t="s">
        <v>168</v>
      </c>
      <c r="H46" s="3" t="s">
        <v>169</v>
      </c>
      <c r="I46" s="31" t="s">
        <v>27</v>
      </c>
      <c r="J46" s="32" t="s">
        <v>28</v>
      </c>
      <c r="K46" s="4">
        <v>46</v>
      </c>
      <c r="L46" s="5">
        <v>716</v>
      </c>
      <c r="M46" s="5">
        <v>1050</v>
      </c>
      <c r="N46" s="6">
        <f t="shared" si="8"/>
        <v>13.638095238095238</v>
      </c>
      <c r="O46" s="5">
        <v>660</v>
      </c>
      <c r="P46" s="5">
        <v>1100</v>
      </c>
      <c r="Q46" s="6">
        <f t="shared" si="6"/>
        <v>12</v>
      </c>
      <c r="R46" s="5">
        <v>342</v>
      </c>
      <c r="S46" s="5">
        <v>550</v>
      </c>
      <c r="T46" s="6">
        <f t="shared" si="4"/>
        <v>12.436363636363637</v>
      </c>
      <c r="U46" s="5">
        <v>0</v>
      </c>
      <c r="V46" s="5">
        <v>0</v>
      </c>
      <c r="W46" s="6">
        <v>0</v>
      </c>
      <c r="X46" s="5">
        <v>1893</v>
      </c>
      <c r="Y46" s="5">
        <v>2300</v>
      </c>
      <c r="Z46" s="7">
        <v>0</v>
      </c>
      <c r="AA46" s="5">
        <v>0</v>
      </c>
      <c r="AB46" s="5">
        <v>0</v>
      </c>
      <c r="AC46" s="6">
        <v>0</v>
      </c>
      <c r="AD46" s="5">
        <v>0</v>
      </c>
      <c r="AE46" s="5">
        <v>0</v>
      </c>
      <c r="AF46" s="6">
        <v>0</v>
      </c>
      <c r="AG46" s="5">
        <v>0</v>
      </c>
      <c r="AH46" s="5">
        <v>0</v>
      </c>
      <c r="AI46" s="8">
        <v>0</v>
      </c>
      <c r="AJ46" s="5">
        <v>0</v>
      </c>
      <c r="AK46" s="5">
        <v>0</v>
      </c>
      <c r="AL46" s="8">
        <v>0</v>
      </c>
      <c r="AM46" s="74">
        <f t="shared" si="7"/>
        <v>84.074458874458884</v>
      </c>
      <c r="AN46" s="9" t="s">
        <v>170</v>
      </c>
      <c r="AO46" s="10" t="s">
        <v>171</v>
      </c>
    </row>
    <row r="47" spans="1:42" customFormat="1" ht="94.5" x14ac:dyDescent="0.25">
      <c r="A47" s="63">
        <v>44</v>
      </c>
      <c r="B47" s="63">
        <v>46</v>
      </c>
      <c r="C47" s="63">
        <v>31</v>
      </c>
      <c r="D47" s="26" t="s">
        <v>23</v>
      </c>
      <c r="E47" s="27">
        <v>365544</v>
      </c>
      <c r="F47" s="2" t="s">
        <v>172</v>
      </c>
      <c r="G47" s="2" t="s">
        <v>173</v>
      </c>
      <c r="H47" s="3" t="s">
        <v>174</v>
      </c>
      <c r="I47" s="31" t="s">
        <v>27</v>
      </c>
      <c r="J47" s="32" t="s">
        <v>28</v>
      </c>
      <c r="K47" s="4">
        <v>53</v>
      </c>
      <c r="L47" s="5">
        <v>405</v>
      </c>
      <c r="M47" s="5">
        <v>850</v>
      </c>
      <c r="N47" s="6">
        <f t="shared" si="8"/>
        <v>9.5294117647058822</v>
      </c>
      <c r="O47" s="5">
        <v>548</v>
      </c>
      <c r="P47" s="5">
        <v>1100</v>
      </c>
      <c r="Q47" s="6">
        <f t="shared" si="6"/>
        <v>9.963636363636363</v>
      </c>
      <c r="R47" s="5">
        <v>291</v>
      </c>
      <c r="S47" s="5">
        <v>550</v>
      </c>
      <c r="T47" s="6">
        <f t="shared" si="4"/>
        <v>10.581818181818182</v>
      </c>
      <c r="U47" s="5">
        <v>0</v>
      </c>
      <c r="V47" s="5">
        <v>0</v>
      </c>
      <c r="W47" s="6">
        <v>0</v>
      </c>
      <c r="X47" s="5">
        <v>0</v>
      </c>
      <c r="Y47" s="5">
        <v>0</v>
      </c>
      <c r="Z47" s="7">
        <v>0</v>
      </c>
      <c r="AA47" s="5">
        <v>0</v>
      </c>
      <c r="AB47" s="5">
        <v>0</v>
      </c>
      <c r="AC47" s="6">
        <v>0</v>
      </c>
      <c r="AD47" s="5">
        <v>0</v>
      </c>
      <c r="AE47" s="5">
        <v>0</v>
      </c>
      <c r="AF47" s="6">
        <v>0</v>
      </c>
      <c r="AG47" s="5">
        <v>0</v>
      </c>
      <c r="AH47" s="5">
        <v>0</v>
      </c>
      <c r="AI47" s="8">
        <v>0</v>
      </c>
      <c r="AJ47" s="5">
        <v>0</v>
      </c>
      <c r="AK47" s="5">
        <v>0</v>
      </c>
      <c r="AL47" s="8">
        <v>0</v>
      </c>
      <c r="AM47" s="74">
        <f t="shared" si="7"/>
        <v>83.074866310160431</v>
      </c>
      <c r="AN47" s="9" t="s">
        <v>175</v>
      </c>
      <c r="AO47" s="10" t="s">
        <v>176</v>
      </c>
    </row>
    <row r="48" spans="1:42" customFormat="1" ht="47.25" x14ac:dyDescent="0.25">
      <c r="A48" s="63">
        <v>45</v>
      </c>
      <c r="B48" s="63">
        <v>47</v>
      </c>
      <c r="C48" s="63">
        <v>32</v>
      </c>
      <c r="D48" s="26" t="s">
        <v>23</v>
      </c>
      <c r="E48" s="27">
        <v>380705</v>
      </c>
      <c r="F48" s="2" t="s">
        <v>177</v>
      </c>
      <c r="G48" s="2" t="s">
        <v>178</v>
      </c>
      <c r="H48" s="3" t="s">
        <v>179</v>
      </c>
      <c r="I48" s="31" t="s">
        <v>27</v>
      </c>
      <c r="J48" s="32" t="s">
        <v>28</v>
      </c>
      <c r="K48" s="4">
        <v>47</v>
      </c>
      <c r="L48" s="5">
        <v>657</v>
      </c>
      <c r="M48" s="5">
        <v>1050</v>
      </c>
      <c r="N48" s="6">
        <f t="shared" si="8"/>
        <v>12.514285714285712</v>
      </c>
      <c r="O48" s="5">
        <v>581</v>
      </c>
      <c r="P48" s="5">
        <v>1100</v>
      </c>
      <c r="Q48" s="6">
        <f t="shared" si="6"/>
        <v>10.563636363636364</v>
      </c>
      <c r="R48" s="5">
        <v>295</v>
      </c>
      <c r="S48" s="5">
        <v>550</v>
      </c>
      <c r="T48" s="6">
        <f t="shared" si="4"/>
        <v>10.727272727272727</v>
      </c>
      <c r="U48" s="5">
        <v>0</v>
      </c>
      <c r="V48" s="5">
        <v>0</v>
      </c>
      <c r="W48" s="6">
        <v>0</v>
      </c>
      <c r="X48" s="5">
        <v>2.68</v>
      </c>
      <c r="Y48" s="5">
        <v>4</v>
      </c>
      <c r="Z48" s="7">
        <v>0</v>
      </c>
      <c r="AA48" s="5">
        <v>0</v>
      </c>
      <c r="AB48" s="5">
        <v>0</v>
      </c>
      <c r="AC48" s="6">
        <v>0</v>
      </c>
      <c r="AD48" s="5">
        <v>0</v>
      </c>
      <c r="AE48" s="5">
        <v>0</v>
      </c>
      <c r="AF48" s="6">
        <v>0</v>
      </c>
      <c r="AG48" s="5">
        <v>0</v>
      </c>
      <c r="AH48" s="5">
        <v>0</v>
      </c>
      <c r="AI48" s="8">
        <v>0</v>
      </c>
      <c r="AJ48" s="5">
        <v>0</v>
      </c>
      <c r="AK48" s="5">
        <v>0</v>
      </c>
      <c r="AL48" s="8">
        <v>0</v>
      </c>
      <c r="AM48" s="74">
        <f t="shared" si="7"/>
        <v>80.805194805194816</v>
      </c>
      <c r="AN48" s="9" t="s">
        <v>180</v>
      </c>
      <c r="AO48" s="10" t="s">
        <v>181</v>
      </c>
    </row>
    <row r="49" spans="1:42" customFormat="1" ht="47.25" x14ac:dyDescent="0.25">
      <c r="A49" s="63">
        <v>46</v>
      </c>
      <c r="B49" s="63">
        <v>48</v>
      </c>
      <c r="C49" s="63">
        <v>33</v>
      </c>
      <c r="D49" s="26" t="s">
        <v>23</v>
      </c>
      <c r="E49" s="27">
        <v>380500</v>
      </c>
      <c r="F49" s="2" t="s">
        <v>182</v>
      </c>
      <c r="G49" s="2" t="s">
        <v>183</v>
      </c>
      <c r="H49" s="3" t="s">
        <v>184</v>
      </c>
      <c r="I49" s="31" t="s">
        <v>27</v>
      </c>
      <c r="J49" s="32" t="s">
        <v>28</v>
      </c>
      <c r="K49" s="4">
        <v>40</v>
      </c>
      <c r="L49" s="5">
        <v>791</v>
      </c>
      <c r="M49" s="5">
        <v>1050</v>
      </c>
      <c r="N49" s="6">
        <f t="shared" si="8"/>
        <v>15.066666666666666</v>
      </c>
      <c r="O49" s="5">
        <v>742</v>
      </c>
      <c r="P49" s="5">
        <v>1100</v>
      </c>
      <c r="Q49" s="6">
        <f t="shared" si="6"/>
        <v>13.490909090909092</v>
      </c>
      <c r="R49" s="5">
        <v>333</v>
      </c>
      <c r="S49" s="5">
        <v>550</v>
      </c>
      <c r="T49" s="6">
        <f t="shared" si="4"/>
        <v>12.109090909090909</v>
      </c>
      <c r="U49" s="5">
        <v>0</v>
      </c>
      <c r="V49" s="5">
        <v>0</v>
      </c>
      <c r="W49" s="6">
        <v>0</v>
      </c>
      <c r="X49" s="5">
        <v>2.88</v>
      </c>
      <c r="Y49" s="5">
        <v>4</v>
      </c>
      <c r="Z49" s="7">
        <v>0</v>
      </c>
      <c r="AA49" s="5">
        <v>0</v>
      </c>
      <c r="AB49" s="5">
        <v>0</v>
      </c>
      <c r="AC49" s="6">
        <v>0</v>
      </c>
      <c r="AD49" s="5">
        <v>0</v>
      </c>
      <c r="AE49" s="5">
        <v>0</v>
      </c>
      <c r="AF49" s="6">
        <v>0</v>
      </c>
      <c r="AG49" s="5">
        <v>0</v>
      </c>
      <c r="AH49" s="5">
        <v>0</v>
      </c>
      <c r="AI49" s="8">
        <v>0</v>
      </c>
      <c r="AJ49" s="5">
        <v>0</v>
      </c>
      <c r="AK49" s="5">
        <v>0</v>
      </c>
      <c r="AL49" s="8">
        <v>0</v>
      </c>
      <c r="AM49" s="74">
        <f t="shared" si="7"/>
        <v>80.666666666666671</v>
      </c>
      <c r="AN49" s="9" t="s">
        <v>185</v>
      </c>
      <c r="AO49" s="10" t="s">
        <v>186</v>
      </c>
    </row>
    <row r="50" spans="1:42" customFormat="1" ht="63" x14ac:dyDescent="0.25">
      <c r="A50" s="63">
        <v>47</v>
      </c>
      <c r="B50" s="63">
        <v>49</v>
      </c>
      <c r="C50" s="63">
        <v>36</v>
      </c>
      <c r="D50" s="26" t="s">
        <v>23</v>
      </c>
      <c r="E50" s="27">
        <v>357872</v>
      </c>
      <c r="F50" s="2" t="s">
        <v>196</v>
      </c>
      <c r="G50" s="2" t="s">
        <v>197</v>
      </c>
      <c r="H50" s="3" t="s">
        <v>198</v>
      </c>
      <c r="I50" s="31" t="s">
        <v>27</v>
      </c>
      <c r="J50" s="32" t="s">
        <v>28</v>
      </c>
      <c r="K50" s="4">
        <v>42</v>
      </c>
      <c r="L50" s="5">
        <v>733</v>
      </c>
      <c r="M50" s="5">
        <v>1100</v>
      </c>
      <c r="N50" s="6">
        <f t="shared" si="8"/>
        <v>13.327272727272728</v>
      </c>
      <c r="O50" s="5">
        <v>712</v>
      </c>
      <c r="P50" s="5">
        <v>1100</v>
      </c>
      <c r="Q50" s="6">
        <f t="shared" si="6"/>
        <v>12.945454545454545</v>
      </c>
      <c r="R50" s="5">
        <v>322</v>
      </c>
      <c r="S50" s="5">
        <v>550</v>
      </c>
      <c r="T50" s="6">
        <f t="shared" si="4"/>
        <v>11.709090909090909</v>
      </c>
      <c r="U50" s="5">
        <v>0</v>
      </c>
      <c r="V50" s="5">
        <v>0</v>
      </c>
      <c r="W50" s="6">
        <v>0</v>
      </c>
      <c r="X50" s="5">
        <v>3.27</v>
      </c>
      <c r="Y50" s="5">
        <v>4</v>
      </c>
      <c r="Z50" s="7">
        <v>0</v>
      </c>
      <c r="AA50" s="5">
        <v>0</v>
      </c>
      <c r="AB50" s="5">
        <v>0</v>
      </c>
      <c r="AC50" s="6">
        <v>0</v>
      </c>
      <c r="AD50" s="5">
        <v>0</v>
      </c>
      <c r="AE50" s="5">
        <v>0</v>
      </c>
      <c r="AF50" s="6">
        <v>0</v>
      </c>
      <c r="AG50" s="5">
        <v>0</v>
      </c>
      <c r="AH50" s="5">
        <v>0</v>
      </c>
      <c r="AI50" s="8">
        <v>0</v>
      </c>
      <c r="AJ50" s="5">
        <v>0</v>
      </c>
      <c r="AK50" s="5">
        <v>0</v>
      </c>
      <c r="AL50" s="8">
        <v>0</v>
      </c>
      <c r="AM50" s="74">
        <f t="shared" si="7"/>
        <v>79.981818181818184</v>
      </c>
      <c r="AN50" s="9" t="s">
        <v>199</v>
      </c>
      <c r="AO50" s="10" t="s">
        <v>200</v>
      </c>
    </row>
    <row r="51" spans="1:42" customFormat="1" ht="47.25" x14ac:dyDescent="0.25">
      <c r="A51" s="63">
        <v>48</v>
      </c>
      <c r="B51" s="63">
        <v>50</v>
      </c>
      <c r="C51" s="63">
        <v>37</v>
      </c>
      <c r="D51" s="26" t="s">
        <v>23</v>
      </c>
      <c r="E51" s="27">
        <v>357101</v>
      </c>
      <c r="F51" s="2" t="s">
        <v>201</v>
      </c>
      <c r="G51" s="2" t="s">
        <v>202</v>
      </c>
      <c r="H51" s="3" t="s">
        <v>203</v>
      </c>
      <c r="I51" s="31" t="s">
        <v>27</v>
      </c>
      <c r="J51" s="32" t="s">
        <v>28</v>
      </c>
      <c r="K51" s="4">
        <v>46</v>
      </c>
      <c r="L51" s="5">
        <v>538</v>
      </c>
      <c r="M51" s="5">
        <v>850</v>
      </c>
      <c r="N51" s="6">
        <f t="shared" si="8"/>
        <v>12.658823529411764</v>
      </c>
      <c r="O51" s="5">
        <v>534</v>
      </c>
      <c r="P51" s="5">
        <v>1100</v>
      </c>
      <c r="Q51" s="6">
        <f t="shared" si="6"/>
        <v>9.709090909090909</v>
      </c>
      <c r="R51" s="5">
        <v>315</v>
      </c>
      <c r="S51" s="5">
        <v>550</v>
      </c>
      <c r="T51" s="6">
        <f t="shared" si="4"/>
        <v>11.454545454545455</v>
      </c>
      <c r="U51" s="5">
        <v>0</v>
      </c>
      <c r="V51" s="5">
        <v>0</v>
      </c>
      <c r="W51" s="6">
        <v>0</v>
      </c>
      <c r="X51" s="5">
        <v>0</v>
      </c>
      <c r="Y51" s="5">
        <v>0</v>
      </c>
      <c r="Z51" s="7">
        <v>0</v>
      </c>
      <c r="AA51" s="5">
        <v>0</v>
      </c>
      <c r="AB51" s="5">
        <v>0</v>
      </c>
      <c r="AC51" s="6">
        <v>0</v>
      </c>
      <c r="AD51" s="5">
        <v>0</v>
      </c>
      <c r="AE51" s="5">
        <v>0</v>
      </c>
      <c r="AF51" s="6">
        <v>0</v>
      </c>
      <c r="AG51" s="5">
        <v>0</v>
      </c>
      <c r="AH51" s="5">
        <v>0</v>
      </c>
      <c r="AI51" s="8">
        <v>0</v>
      </c>
      <c r="AJ51" s="5">
        <v>0</v>
      </c>
      <c r="AK51" s="5">
        <v>0</v>
      </c>
      <c r="AL51" s="8">
        <v>0</v>
      </c>
      <c r="AM51" s="74">
        <f t="shared" si="7"/>
        <v>79.822459893048119</v>
      </c>
      <c r="AN51" s="9" t="s">
        <v>204</v>
      </c>
      <c r="AO51" s="10" t="s">
        <v>205</v>
      </c>
    </row>
    <row r="52" spans="1:42" customFormat="1" ht="63" x14ac:dyDescent="0.25">
      <c r="A52" s="63">
        <v>49</v>
      </c>
      <c r="B52" s="63">
        <v>51</v>
      </c>
      <c r="C52" s="63">
        <v>40</v>
      </c>
      <c r="D52" s="26" t="s">
        <v>23</v>
      </c>
      <c r="E52" s="27">
        <v>357143</v>
      </c>
      <c r="F52" s="2" t="s">
        <v>216</v>
      </c>
      <c r="G52" s="2" t="s">
        <v>217</v>
      </c>
      <c r="H52" s="3" t="s">
        <v>218</v>
      </c>
      <c r="I52" s="31" t="s">
        <v>27</v>
      </c>
      <c r="J52" s="32" t="s">
        <v>28</v>
      </c>
      <c r="K52" s="4">
        <v>40</v>
      </c>
      <c r="L52" s="5">
        <v>729</v>
      </c>
      <c r="M52" s="5">
        <v>1050</v>
      </c>
      <c r="N52" s="6">
        <f t="shared" si="8"/>
        <v>13.885714285714286</v>
      </c>
      <c r="O52" s="5">
        <v>669</v>
      </c>
      <c r="P52" s="5">
        <v>1100</v>
      </c>
      <c r="Q52" s="6">
        <f t="shared" si="6"/>
        <v>12.163636363636364</v>
      </c>
      <c r="R52" s="5">
        <v>755</v>
      </c>
      <c r="S52" s="5">
        <v>1200</v>
      </c>
      <c r="T52" s="6">
        <f t="shared" si="4"/>
        <v>12.583333333333332</v>
      </c>
      <c r="U52" s="5">
        <v>0</v>
      </c>
      <c r="V52" s="5">
        <v>0</v>
      </c>
      <c r="W52" s="6">
        <v>0</v>
      </c>
      <c r="X52" s="5">
        <v>0</v>
      </c>
      <c r="Y52" s="5">
        <v>0</v>
      </c>
      <c r="Z52" s="7">
        <v>0</v>
      </c>
      <c r="AA52" s="5">
        <v>0</v>
      </c>
      <c r="AB52" s="5">
        <v>0</v>
      </c>
      <c r="AC52" s="6">
        <v>0</v>
      </c>
      <c r="AD52" s="5">
        <v>0</v>
      </c>
      <c r="AE52" s="5">
        <v>0</v>
      </c>
      <c r="AF52" s="6">
        <v>0</v>
      </c>
      <c r="AG52" s="5">
        <v>0</v>
      </c>
      <c r="AH52" s="5">
        <v>0</v>
      </c>
      <c r="AI52" s="8">
        <v>0</v>
      </c>
      <c r="AJ52" s="5">
        <v>0</v>
      </c>
      <c r="AK52" s="5">
        <v>0</v>
      </c>
      <c r="AL52" s="8">
        <v>0</v>
      </c>
      <c r="AM52" s="74">
        <f t="shared" si="7"/>
        <v>78.632683982683986</v>
      </c>
      <c r="AN52" s="9" t="s">
        <v>219</v>
      </c>
      <c r="AO52" s="10" t="s">
        <v>220</v>
      </c>
    </row>
    <row r="53" spans="1:42" customFormat="1" ht="51.75" x14ac:dyDescent="0.25">
      <c r="A53" s="63">
        <v>50</v>
      </c>
      <c r="B53" s="63">
        <v>4</v>
      </c>
      <c r="C53" s="63">
        <v>41</v>
      </c>
      <c r="D53" s="26" t="s">
        <v>23</v>
      </c>
      <c r="E53" s="27">
        <v>381049</v>
      </c>
      <c r="F53" s="2" t="s">
        <v>221</v>
      </c>
      <c r="G53" s="2" t="s">
        <v>222</v>
      </c>
      <c r="H53" s="3" t="s">
        <v>223</v>
      </c>
      <c r="I53" s="31" t="s">
        <v>27</v>
      </c>
      <c r="J53" s="32" t="s">
        <v>28</v>
      </c>
      <c r="K53" s="4">
        <v>46</v>
      </c>
      <c r="L53" s="5">
        <v>929</v>
      </c>
      <c r="M53" s="5">
        <v>1100</v>
      </c>
      <c r="N53" s="6">
        <f t="shared" si="8"/>
        <v>16.890909090909091</v>
      </c>
      <c r="O53" s="5">
        <v>819</v>
      </c>
      <c r="P53" s="5">
        <v>1100</v>
      </c>
      <c r="Q53" s="6">
        <f t="shared" si="6"/>
        <v>14.890909090909091</v>
      </c>
      <c r="R53" s="5">
        <v>0</v>
      </c>
      <c r="S53" s="5">
        <v>0</v>
      </c>
      <c r="T53" s="6">
        <v>0</v>
      </c>
      <c r="U53" s="5"/>
      <c r="V53" s="5"/>
      <c r="W53" s="6"/>
      <c r="X53" s="5">
        <v>0</v>
      </c>
      <c r="Y53" s="5">
        <v>0</v>
      </c>
      <c r="Z53" s="7">
        <v>0</v>
      </c>
      <c r="AA53" s="5">
        <v>0</v>
      </c>
      <c r="AB53" s="5">
        <v>0</v>
      </c>
      <c r="AC53" s="6">
        <v>0</v>
      </c>
      <c r="AD53" s="5">
        <v>0</v>
      </c>
      <c r="AE53" s="5">
        <v>0</v>
      </c>
      <c r="AF53" s="6">
        <v>0</v>
      </c>
      <c r="AG53" s="5">
        <v>0</v>
      </c>
      <c r="AH53" s="5">
        <v>0</v>
      </c>
      <c r="AI53" s="8">
        <v>0</v>
      </c>
      <c r="AJ53" s="5">
        <v>0</v>
      </c>
      <c r="AK53" s="5">
        <v>0</v>
      </c>
      <c r="AL53" s="8">
        <v>0</v>
      </c>
      <c r="AM53" s="74">
        <f t="shared" si="7"/>
        <v>77.781818181818181</v>
      </c>
      <c r="AN53" s="9" t="s">
        <v>224</v>
      </c>
      <c r="AO53" s="10" t="s">
        <v>225</v>
      </c>
      <c r="AP53" s="66" t="s">
        <v>303</v>
      </c>
    </row>
    <row r="54" spans="1:42" customFormat="1" ht="47.25" x14ac:dyDescent="0.25">
      <c r="A54" s="63">
        <v>51</v>
      </c>
      <c r="B54" s="63">
        <v>52</v>
      </c>
      <c r="C54" s="63">
        <v>42</v>
      </c>
      <c r="D54" s="26" t="s">
        <v>23</v>
      </c>
      <c r="E54" s="27">
        <v>380811</v>
      </c>
      <c r="F54" s="2" t="s">
        <v>121</v>
      </c>
      <c r="G54" s="2" t="s">
        <v>226</v>
      </c>
      <c r="H54" s="3" t="s">
        <v>227</v>
      </c>
      <c r="I54" s="31" t="s">
        <v>27</v>
      </c>
      <c r="J54" s="32" t="s">
        <v>28</v>
      </c>
      <c r="K54" s="4">
        <v>40</v>
      </c>
      <c r="L54" s="5">
        <v>706</v>
      </c>
      <c r="M54" s="5">
        <v>1100</v>
      </c>
      <c r="N54" s="6">
        <f t="shared" si="8"/>
        <v>12.836363636363636</v>
      </c>
      <c r="O54" s="5">
        <v>687</v>
      </c>
      <c r="P54" s="5">
        <v>1100</v>
      </c>
      <c r="Q54" s="6">
        <f t="shared" si="6"/>
        <v>12.49090909090909</v>
      </c>
      <c r="R54" s="5">
        <v>336</v>
      </c>
      <c r="S54" s="5">
        <v>550</v>
      </c>
      <c r="T54" s="6">
        <f>R54/S54*20</f>
        <v>12.218181818181819</v>
      </c>
      <c r="U54" s="5">
        <v>0</v>
      </c>
      <c r="V54" s="5">
        <v>0</v>
      </c>
      <c r="W54" s="6">
        <v>0</v>
      </c>
      <c r="X54" s="5">
        <v>3.08</v>
      </c>
      <c r="Y54" s="5">
        <v>4</v>
      </c>
      <c r="Z54" s="7">
        <v>0</v>
      </c>
      <c r="AA54" s="5">
        <v>1392</v>
      </c>
      <c r="AB54" s="5">
        <v>0</v>
      </c>
      <c r="AC54" s="6">
        <v>0</v>
      </c>
      <c r="AD54" s="5">
        <v>0</v>
      </c>
      <c r="AE54" s="5">
        <v>0</v>
      </c>
      <c r="AF54" s="6">
        <v>0</v>
      </c>
      <c r="AG54" s="5">
        <v>0</v>
      </c>
      <c r="AH54" s="5">
        <v>0</v>
      </c>
      <c r="AI54" s="8">
        <v>0</v>
      </c>
      <c r="AJ54" s="5">
        <v>0</v>
      </c>
      <c r="AK54" s="5">
        <v>0</v>
      </c>
      <c r="AL54" s="8">
        <v>0</v>
      </c>
      <c r="AM54" s="74">
        <f t="shared" si="7"/>
        <v>77.545454545454547</v>
      </c>
      <c r="AN54" s="9" t="s">
        <v>209</v>
      </c>
      <c r="AO54" s="10" t="s">
        <v>228</v>
      </c>
    </row>
    <row r="55" spans="1:42" customFormat="1" ht="48.75" x14ac:dyDescent="0.25">
      <c r="A55" s="63">
        <v>52</v>
      </c>
      <c r="B55" s="63">
        <v>8</v>
      </c>
      <c r="C55" s="63">
        <v>43</v>
      </c>
      <c r="D55" s="26" t="s">
        <v>23</v>
      </c>
      <c r="E55" s="27">
        <v>381037</v>
      </c>
      <c r="F55" s="2" t="s">
        <v>36</v>
      </c>
      <c r="G55" s="2" t="s">
        <v>229</v>
      </c>
      <c r="H55" s="3" t="s">
        <v>230</v>
      </c>
      <c r="I55" s="31" t="s">
        <v>27</v>
      </c>
      <c r="J55" s="32" t="s">
        <v>28</v>
      </c>
      <c r="K55" s="4">
        <v>47</v>
      </c>
      <c r="L55" s="5">
        <v>895</v>
      </c>
      <c r="M55" s="5">
        <v>1100</v>
      </c>
      <c r="N55" s="6">
        <f t="shared" si="8"/>
        <v>16.272727272727273</v>
      </c>
      <c r="O55" s="5">
        <v>764</v>
      </c>
      <c r="P55" s="5">
        <v>1100</v>
      </c>
      <c r="Q55" s="6">
        <f t="shared" si="6"/>
        <v>13.890909090909091</v>
      </c>
      <c r="R55" s="5">
        <v>0</v>
      </c>
      <c r="S55" s="5">
        <v>0</v>
      </c>
      <c r="T55" s="6">
        <v>0</v>
      </c>
      <c r="U55" s="5"/>
      <c r="V55" s="5"/>
      <c r="W55" s="6"/>
      <c r="X55" s="5">
        <v>0</v>
      </c>
      <c r="Y55" s="5">
        <v>0</v>
      </c>
      <c r="Z55" s="7">
        <v>0</v>
      </c>
      <c r="AA55" s="5">
        <v>0</v>
      </c>
      <c r="AB55" s="5">
        <v>0</v>
      </c>
      <c r="AC55" s="6">
        <v>0</v>
      </c>
      <c r="AD55" s="5">
        <v>0</v>
      </c>
      <c r="AE55" s="5">
        <v>0</v>
      </c>
      <c r="AF55" s="6">
        <v>0</v>
      </c>
      <c r="AG55" s="5">
        <v>0</v>
      </c>
      <c r="AH55" s="5">
        <v>0</v>
      </c>
      <c r="AI55" s="8">
        <v>0</v>
      </c>
      <c r="AJ55" s="5">
        <v>0</v>
      </c>
      <c r="AK55" s="5">
        <v>0</v>
      </c>
      <c r="AL55" s="8">
        <v>0</v>
      </c>
      <c r="AM55" s="74">
        <f t="shared" si="7"/>
        <v>77.163636363636357</v>
      </c>
      <c r="AN55" s="9" t="s">
        <v>231</v>
      </c>
      <c r="AO55" s="10" t="s">
        <v>232</v>
      </c>
      <c r="AP55" s="65" t="s">
        <v>303</v>
      </c>
    </row>
    <row r="56" spans="1:42" customFormat="1" ht="47.25" x14ac:dyDescent="0.25">
      <c r="A56" s="63">
        <v>53</v>
      </c>
      <c r="B56" s="63">
        <v>53</v>
      </c>
      <c r="C56" s="63">
        <v>44</v>
      </c>
      <c r="D56" s="26" t="s">
        <v>23</v>
      </c>
      <c r="E56" s="27">
        <v>365941</v>
      </c>
      <c r="F56" s="2" t="s">
        <v>233</v>
      </c>
      <c r="G56" s="2" t="s">
        <v>234</v>
      </c>
      <c r="H56" s="3" t="s">
        <v>235</v>
      </c>
      <c r="I56" s="31" t="s">
        <v>27</v>
      </c>
      <c r="J56" s="32" t="s">
        <v>28</v>
      </c>
      <c r="K56" s="4">
        <v>44</v>
      </c>
      <c r="L56" s="5">
        <v>894</v>
      </c>
      <c r="M56" s="5">
        <v>1100</v>
      </c>
      <c r="N56" s="6">
        <f t="shared" si="8"/>
        <v>16.254545454545454</v>
      </c>
      <c r="O56" s="5">
        <v>900</v>
      </c>
      <c r="P56" s="5">
        <v>1100</v>
      </c>
      <c r="Q56" s="6">
        <f t="shared" si="6"/>
        <v>16.363636363636363</v>
      </c>
      <c r="R56" s="5">
        <v>3.85</v>
      </c>
      <c r="S56" s="5">
        <v>4</v>
      </c>
      <c r="T56" s="6">
        <v>0</v>
      </c>
      <c r="U56" s="5">
        <v>0</v>
      </c>
      <c r="V56" s="5">
        <v>0</v>
      </c>
      <c r="W56" s="6">
        <v>0</v>
      </c>
      <c r="X56" s="5">
        <v>0</v>
      </c>
      <c r="Y56" s="5">
        <v>0</v>
      </c>
      <c r="Z56" s="7">
        <v>0</v>
      </c>
      <c r="AA56" s="5">
        <v>0</v>
      </c>
      <c r="AB56" s="5">
        <v>0</v>
      </c>
      <c r="AC56" s="6">
        <v>0</v>
      </c>
      <c r="AD56" s="5">
        <v>0</v>
      </c>
      <c r="AE56" s="5">
        <v>0</v>
      </c>
      <c r="AF56" s="6">
        <v>0</v>
      </c>
      <c r="AG56" s="5">
        <v>0</v>
      </c>
      <c r="AH56" s="5">
        <v>0</v>
      </c>
      <c r="AI56" s="8">
        <v>0</v>
      </c>
      <c r="AJ56" s="5">
        <v>0</v>
      </c>
      <c r="AK56" s="5">
        <v>0</v>
      </c>
      <c r="AL56" s="8">
        <v>0</v>
      </c>
      <c r="AM56" s="74">
        <f t="shared" si="7"/>
        <v>76.61818181818181</v>
      </c>
      <c r="AN56" s="9" t="s">
        <v>236</v>
      </c>
      <c r="AO56" s="10" t="s">
        <v>237</v>
      </c>
    </row>
    <row r="57" spans="1:42" customFormat="1" ht="47.25" x14ac:dyDescent="0.25">
      <c r="A57" s="63">
        <v>54</v>
      </c>
      <c r="B57" s="63">
        <v>54</v>
      </c>
      <c r="C57" s="63">
        <v>45</v>
      </c>
      <c r="D57" s="26" t="s">
        <v>23</v>
      </c>
      <c r="E57" s="27">
        <v>357273</v>
      </c>
      <c r="F57" s="2" t="s">
        <v>238</v>
      </c>
      <c r="G57" s="2" t="s">
        <v>239</v>
      </c>
      <c r="H57" s="3" t="s">
        <v>240</v>
      </c>
      <c r="I57" s="31" t="s">
        <v>27</v>
      </c>
      <c r="J57" s="32" t="s">
        <v>28</v>
      </c>
      <c r="K57" s="4">
        <v>42</v>
      </c>
      <c r="L57" s="5">
        <v>384</v>
      </c>
      <c r="M57" s="5">
        <v>850</v>
      </c>
      <c r="N57" s="6">
        <f t="shared" si="8"/>
        <v>9.0352941176470587</v>
      </c>
      <c r="O57" s="5">
        <v>505</v>
      </c>
      <c r="P57" s="5">
        <v>1100</v>
      </c>
      <c r="Q57" s="6">
        <f t="shared" si="6"/>
        <v>9.1818181818181817</v>
      </c>
      <c r="R57" s="5">
        <v>219</v>
      </c>
      <c r="S57" s="5">
        <v>550</v>
      </c>
      <c r="T57" s="6">
        <f>R57*20/S57</f>
        <v>7.9636363636363638</v>
      </c>
      <c r="U57" s="5">
        <v>0</v>
      </c>
      <c r="V57" s="5">
        <v>0</v>
      </c>
      <c r="W57" s="6">
        <v>0</v>
      </c>
      <c r="X57" s="5">
        <v>495</v>
      </c>
      <c r="Y57" s="5">
        <v>1100</v>
      </c>
      <c r="Z57" s="7">
        <v>0</v>
      </c>
      <c r="AA57" s="5">
        <v>854</v>
      </c>
      <c r="AB57" s="5">
        <v>1200</v>
      </c>
      <c r="AC57" s="6">
        <f>AA57/AB57*5</f>
        <v>3.5583333333333336</v>
      </c>
      <c r="AD57" s="5">
        <v>854</v>
      </c>
      <c r="AE57" s="5">
        <v>1200</v>
      </c>
      <c r="AF57" s="6">
        <f>AD57/AE57*5</f>
        <v>3.5583333333333336</v>
      </c>
      <c r="AG57" s="5">
        <v>0</v>
      </c>
      <c r="AH57" s="5">
        <v>0</v>
      </c>
      <c r="AI57" s="8">
        <v>0</v>
      </c>
      <c r="AJ57" s="5">
        <v>0</v>
      </c>
      <c r="AK57" s="5">
        <v>0</v>
      </c>
      <c r="AL57" s="8">
        <v>0</v>
      </c>
      <c r="AM57" s="74">
        <f t="shared" si="7"/>
        <v>75.29741532976827</v>
      </c>
      <c r="AN57" s="9" t="s">
        <v>241</v>
      </c>
      <c r="AO57" s="10" t="s">
        <v>242</v>
      </c>
    </row>
    <row r="58" spans="1:42" customFormat="1" ht="63" x14ac:dyDescent="0.25">
      <c r="A58" s="63">
        <v>55</v>
      </c>
      <c r="B58" s="63">
        <v>55</v>
      </c>
      <c r="C58" s="63">
        <v>46</v>
      </c>
      <c r="D58" s="26" t="s">
        <v>23</v>
      </c>
      <c r="E58" s="27">
        <v>380632</v>
      </c>
      <c r="F58" s="2" t="s">
        <v>243</v>
      </c>
      <c r="G58" s="2" t="s">
        <v>244</v>
      </c>
      <c r="H58" s="3" t="s">
        <v>245</v>
      </c>
      <c r="I58" s="31" t="s">
        <v>27</v>
      </c>
      <c r="J58" s="32" t="s">
        <v>28</v>
      </c>
      <c r="K58" s="4">
        <v>40</v>
      </c>
      <c r="L58" s="5">
        <v>604</v>
      </c>
      <c r="M58" s="5">
        <v>1050</v>
      </c>
      <c r="N58" s="6">
        <f t="shared" si="8"/>
        <v>11.504761904761905</v>
      </c>
      <c r="O58" s="5">
        <v>652</v>
      </c>
      <c r="P58" s="5">
        <v>1100</v>
      </c>
      <c r="Q58" s="6">
        <f t="shared" si="6"/>
        <v>11.854545454545455</v>
      </c>
      <c r="R58" s="5">
        <v>294</v>
      </c>
      <c r="S58" s="5">
        <v>550</v>
      </c>
      <c r="T58" s="6">
        <f>R58*20/S58</f>
        <v>10.690909090909091</v>
      </c>
      <c r="U58" s="5">
        <v>0</v>
      </c>
      <c r="V58" s="5">
        <v>0</v>
      </c>
      <c r="W58" s="6">
        <v>0</v>
      </c>
      <c r="X58" s="5">
        <v>3</v>
      </c>
      <c r="Y58" s="5">
        <v>4</v>
      </c>
      <c r="Z58" s="7">
        <v>0</v>
      </c>
      <c r="AA58" s="5">
        <v>0</v>
      </c>
      <c r="AB58" s="5">
        <v>0</v>
      </c>
      <c r="AC58" s="6">
        <v>0</v>
      </c>
      <c r="AD58" s="5">
        <v>0</v>
      </c>
      <c r="AE58" s="5">
        <v>0</v>
      </c>
      <c r="AF58" s="6">
        <v>0</v>
      </c>
      <c r="AG58" s="5">
        <v>0</v>
      </c>
      <c r="AH58" s="5">
        <v>0</v>
      </c>
      <c r="AI58" s="8">
        <v>0</v>
      </c>
      <c r="AJ58" s="5">
        <v>0</v>
      </c>
      <c r="AK58" s="5">
        <v>0</v>
      </c>
      <c r="AL58" s="8">
        <v>0</v>
      </c>
      <c r="AM58" s="74">
        <f t="shared" si="7"/>
        <v>74.050216450216453</v>
      </c>
      <c r="AN58" s="9" t="s">
        <v>246</v>
      </c>
      <c r="AO58" s="10" t="s">
        <v>247</v>
      </c>
    </row>
    <row r="59" spans="1:42" customFormat="1" ht="63" x14ac:dyDescent="0.25">
      <c r="A59" s="63">
        <v>56</v>
      </c>
      <c r="B59" s="63">
        <v>56</v>
      </c>
      <c r="C59" s="63">
        <v>47</v>
      </c>
      <c r="D59" s="26" t="s">
        <v>23</v>
      </c>
      <c r="E59" s="27">
        <v>380847</v>
      </c>
      <c r="F59" s="2" t="s">
        <v>248</v>
      </c>
      <c r="G59" s="2" t="s">
        <v>249</v>
      </c>
      <c r="H59" s="3" t="s">
        <v>250</v>
      </c>
      <c r="I59" s="31" t="s">
        <v>27</v>
      </c>
      <c r="J59" s="32" t="s">
        <v>28</v>
      </c>
      <c r="K59" s="4">
        <v>40</v>
      </c>
      <c r="L59" s="5">
        <v>544</v>
      </c>
      <c r="M59" s="5">
        <v>1050</v>
      </c>
      <c r="N59" s="6">
        <f t="shared" si="8"/>
        <v>10.361904761904761</v>
      </c>
      <c r="O59" s="5">
        <v>657</v>
      </c>
      <c r="P59" s="5">
        <v>1100</v>
      </c>
      <c r="Q59" s="6">
        <f t="shared" si="6"/>
        <v>11.945454545454545</v>
      </c>
      <c r="R59" s="5">
        <v>312</v>
      </c>
      <c r="S59" s="5">
        <v>550</v>
      </c>
      <c r="T59" s="6">
        <f>R59*20/S59</f>
        <v>11.345454545454546</v>
      </c>
      <c r="U59" s="5">
        <v>0</v>
      </c>
      <c r="V59" s="5">
        <v>0</v>
      </c>
      <c r="W59" s="6">
        <v>0</v>
      </c>
      <c r="X59" s="5">
        <v>2.85</v>
      </c>
      <c r="Y59" s="5">
        <v>4</v>
      </c>
      <c r="Z59" s="7">
        <v>0</v>
      </c>
      <c r="AA59" s="5">
        <v>0</v>
      </c>
      <c r="AB59" s="5">
        <v>0</v>
      </c>
      <c r="AC59" s="6">
        <v>0</v>
      </c>
      <c r="AD59" s="5">
        <v>0</v>
      </c>
      <c r="AE59" s="5">
        <v>0</v>
      </c>
      <c r="AF59" s="6">
        <v>0</v>
      </c>
      <c r="AG59" s="5">
        <v>0</v>
      </c>
      <c r="AH59" s="5">
        <v>0</v>
      </c>
      <c r="AI59" s="8">
        <v>0</v>
      </c>
      <c r="AJ59" s="5">
        <v>0</v>
      </c>
      <c r="AK59" s="5">
        <v>0</v>
      </c>
      <c r="AL59" s="8">
        <v>0</v>
      </c>
      <c r="AM59" s="74">
        <f t="shared" si="7"/>
        <v>73.65281385281385</v>
      </c>
      <c r="AN59" s="9" t="s">
        <v>251</v>
      </c>
      <c r="AO59" s="10" t="s">
        <v>252</v>
      </c>
    </row>
    <row r="60" spans="1:42" customFormat="1" ht="63" x14ac:dyDescent="0.25">
      <c r="A60" s="63">
        <v>57</v>
      </c>
      <c r="B60" s="63">
        <v>57</v>
      </c>
      <c r="C60" s="63">
        <v>50</v>
      </c>
      <c r="D60" s="26" t="s">
        <v>23</v>
      </c>
      <c r="E60" s="27">
        <v>380427</v>
      </c>
      <c r="F60" s="2" t="s">
        <v>262</v>
      </c>
      <c r="G60" s="2" t="s">
        <v>263</v>
      </c>
      <c r="H60" s="3" t="s">
        <v>264</v>
      </c>
      <c r="I60" s="31" t="s">
        <v>27</v>
      </c>
      <c r="J60" s="32" t="s">
        <v>28</v>
      </c>
      <c r="K60" s="4">
        <v>42</v>
      </c>
      <c r="L60" s="5">
        <v>544</v>
      </c>
      <c r="M60" s="5">
        <v>1050</v>
      </c>
      <c r="N60" s="6">
        <f t="shared" si="8"/>
        <v>10.361904761904761</v>
      </c>
      <c r="O60" s="5">
        <v>451</v>
      </c>
      <c r="P60" s="5">
        <v>1100</v>
      </c>
      <c r="Q60" s="6">
        <f t="shared" si="6"/>
        <v>8.1999999999999993</v>
      </c>
      <c r="R60" s="5">
        <v>302</v>
      </c>
      <c r="S60" s="5">
        <v>550</v>
      </c>
      <c r="T60" s="6">
        <f>R60*20/S60</f>
        <v>10.981818181818182</v>
      </c>
      <c r="U60" s="5">
        <v>0</v>
      </c>
      <c r="V60" s="5">
        <v>0</v>
      </c>
      <c r="W60" s="6">
        <v>0</v>
      </c>
      <c r="X60" s="5">
        <v>0</v>
      </c>
      <c r="Y60" s="5">
        <v>0</v>
      </c>
      <c r="Z60" s="7">
        <v>0</v>
      </c>
      <c r="AA60" s="5">
        <v>0</v>
      </c>
      <c r="AB60" s="5">
        <v>0</v>
      </c>
      <c r="AC60" s="6">
        <v>0</v>
      </c>
      <c r="AD60" s="5">
        <v>0</v>
      </c>
      <c r="AE60" s="5">
        <v>0</v>
      </c>
      <c r="AF60" s="6">
        <v>0</v>
      </c>
      <c r="AG60" s="5">
        <v>0</v>
      </c>
      <c r="AH60" s="5">
        <v>0</v>
      </c>
      <c r="AI60" s="8">
        <v>0</v>
      </c>
      <c r="AJ60" s="5">
        <v>0</v>
      </c>
      <c r="AK60" s="5">
        <v>0</v>
      </c>
      <c r="AL60" s="8">
        <v>0</v>
      </c>
      <c r="AM60" s="74">
        <f t="shared" si="7"/>
        <v>71.54372294372294</v>
      </c>
      <c r="AN60" s="9" t="s">
        <v>219</v>
      </c>
      <c r="AO60" s="10" t="s">
        <v>265</v>
      </c>
    </row>
    <row r="61" spans="1:42" customFormat="1" ht="47.25" x14ac:dyDescent="0.25">
      <c r="A61" s="63">
        <v>58</v>
      </c>
      <c r="B61" s="63">
        <v>58</v>
      </c>
      <c r="C61" s="68">
        <v>58</v>
      </c>
      <c r="D61" s="50" t="s">
        <v>23</v>
      </c>
      <c r="E61" s="51">
        <v>381071</v>
      </c>
      <c r="F61" s="52" t="s">
        <v>297</v>
      </c>
      <c r="G61" s="52" t="s">
        <v>234</v>
      </c>
      <c r="H61" s="53" t="s">
        <v>298</v>
      </c>
      <c r="I61" s="54" t="s">
        <v>27</v>
      </c>
      <c r="J61" s="55" t="s">
        <v>28</v>
      </c>
      <c r="K61" s="56">
        <v>41</v>
      </c>
      <c r="L61" s="57">
        <v>0</v>
      </c>
      <c r="M61" s="57">
        <v>0</v>
      </c>
      <c r="N61" s="58">
        <v>0</v>
      </c>
      <c r="O61" s="57">
        <v>0</v>
      </c>
      <c r="P61" s="57">
        <v>0</v>
      </c>
      <c r="Q61" s="58">
        <v>0</v>
      </c>
      <c r="R61" s="57">
        <v>3.1</v>
      </c>
      <c r="S61" s="57">
        <v>4</v>
      </c>
      <c r="T61" s="58">
        <v>0</v>
      </c>
      <c r="U61" s="57">
        <v>0</v>
      </c>
      <c r="V61" s="57">
        <v>0</v>
      </c>
      <c r="W61" s="58">
        <v>0</v>
      </c>
      <c r="X61" s="57">
        <v>0</v>
      </c>
      <c r="Y61" s="57">
        <v>0</v>
      </c>
      <c r="Z61" s="59">
        <v>0</v>
      </c>
      <c r="AA61" s="57">
        <v>0</v>
      </c>
      <c r="AB61" s="57">
        <v>0</v>
      </c>
      <c r="AC61" s="58">
        <v>0</v>
      </c>
      <c r="AD61" s="57">
        <v>0</v>
      </c>
      <c r="AE61" s="57">
        <v>0</v>
      </c>
      <c r="AF61" s="58">
        <v>0</v>
      </c>
      <c r="AG61" s="57">
        <v>0</v>
      </c>
      <c r="AH61" s="57">
        <v>0</v>
      </c>
      <c r="AI61" s="60">
        <v>0</v>
      </c>
      <c r="AJ61" s="57">
        <v>0</v>
      </c>
      <c r="AK61" s="57">
        <v>0</v>
      </c>
      <c r="AL61" s="60">
        <v>0</v>
      </c>
      <c r="AM61" s="75">
        <f t="shared" si="7"/>
        <v>41</v>
      </c>
      <c r="AN61" s="61" t="s">
        <v>299</v>
      </c>
      <c r="AO61" s="62" t="s">
        <v>300</v>
      </c>
    </row>
    <row r="62" spans="1:42" customFormat="1" x14ac:dyDescent="0.25">
      <c r="B62" s="20"/>
      <c r="C62" s="20"/>
      <c r="D62" s="28"/>
      <c r="E62" s="47"/>
      <c r="F62" s="11"/>
      <c r="G62" s="11"/>
      <c r="H62" s="48"/>
      <c r="I62" s="33"/>
      <c r="J62" s="34"/>
      <c r="K62" s="13"/>
      <c r="L62" s="13"/>
      <c r="M62" s="13"/>
      <c r="N62" s="14"/>
      <c r="O62" s="13"/>
      <c r="P62" s="13"/>
      <c r="Q62" s="14"/>
      <c r="R62" s="13"/>
      <c r="S62" s="13"/>
      <c r="T62" s="14"/>
      <c r="U62" s="13"/>
      <c r="V62" s="13"/>
      <c r="W62" s="14"/>
      <c r="X62" s="13"/>
      <c r="Y62" s="13"/>
      <c r="Z62" s="15"/>
      <c r="AA62" s="13"/>
      <c r="AB62" s="13"/>
      <c r="AC62" s="14"/>
      <c r="AD62" s="13"/>
      <c r="AE62" s="13"/>
      <c r="AF62" s="14"/>
      <c r="AG62" s="13"/>
      <c r="AH62" s="13"/>
      <c r="AI62" s="16"/>
      <c r="AJ62" s="13"/>
      <c r="AK62" s="13"/>
      <c r="AL62" s="16"/>
      <c r="AM62" s="17"/>
      <c r="AN62" s="18"/>
      <c r="AO62" s="49"/>
    </row>
  </sheetData>
  <sortState ref="A4:AP61">
    <sortCondition descending="1" ref="AM4:AM61"/>
  </sortState>
  <mergeCells count="1">
    <mergeCell ref="A2:C3"/>
  </mergeCells>
  <pageMargins left="1.39" right="0.22" top="0.5" bottom="0.37" header="0.17" footer="0.17"/>
  <pageSetup paperSize="5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TALL (2)</vt:lpstr>
      <vt:lpstr>'UC TALL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2022-09-06T22:28:43Z</cp:lastPrinted>
  <dcterms:created xsi:type="dcterms:W3CDTF">2022-08-03T17:22:09Z</dcterms:created>
  <dcterms:modified xsi:type="dcterms:W3CDTF">2022-09-14T17:52:50Z</dcterms:modified>
</cp:coreProperties>
</file>