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TINDODOG" sheetId="1" r:id="rId1"/>
  </sheets>
  <definedNames>
    <definedName name="_xlnm._FilterDatabase" localSheetId="0" hidden="1">'UC TINDODOG'!$D$3:$CH$56</definedName>
    <definedName name="_xlnm.Print_Titles" localSheetId="0">'UC TINDODOG'!$2:$3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7" i="1" l="1"/>
  <c r="AN57" i="1" s="1"/>
  <c r="AA56" i="1"/>
  <c r="AN56" i="1" s="1"/>
  <c r="R32" i="1"/>
  <c r="O32" i="1"/>
  <c r="R31" i="1"/>
  <c r="O31" i="1"/>
  <c r="R55" i="1"/>
  <c r="O55" i="1"/>
  <c r="AN55" i="1" s="1"/>
  <c r="R33" i="1"/>
  <c r="O33" i="1"/>
  <c r="R54" i="1"/>
  <c r="O54" i="1"/>
  <c r="AN54" i="1" s="1"/>
  <c r="U53" i="1"/>
  <c r="O53" i="1"/>
  <c r="R24" i="1"/>
  <c r="O24" i="1"/>
  <c r="R52" i="1"/>
  <c r="O52" i="1"/>
  <c r="U51" i="1"/>
  <c r="R51" i="1"/>
  <c r="O51" i="1"/>
  <c r="R50" i="1"/>
  <c r="O50" i="1"/>
  <c r="R49" i="1"/>
  <c r="O49" i="1"/>
  <c r="U48" i="1"/>
  <c r="R48" i="1"/>
  <c r="O48" i="1"/>
  <c r="AN48" i="1" s="1"/>
  <c r="R47" i="1"/>
  <c r="O47" i="1"/>
  <c r="R14" i="1"/>
  <c r="O14" i="1"/>
  <c r="R20" i="1"/>
  <c r="O20" i="1"/>
  <c r="R46" i="1"/>
  <c r="O46" i="1"/>
  <c r="R45" i="1"/>
  <c r="O45" i="1"/>
  <c r="R13" i="1"/>
  <c r="O13" i="1"/>
  <c r="X44" i="1"/>
  <c r="AN44" i="1" s="1"/>
  <c r="R43" i="1"/>
  <c r="O43" i="1"/>
  <c r="R16" i="1"/>
  <c r="AN16" i="1" s="1"/>
  <c r="O16" i="1"/>
  <c r="R42" i="1"/>
  <c r="O42" i="1"/>
  <c r="R12" i="1"/>
  <c r="O12" i="1"/>
  <c r="U41" i="1"/>
  <c r="R41" i="1"/>
  <c r="O41" i="1"/>
  <c r="R8" i="1"/>
  <c r="O8" i="1"/>
  <c r="U40" i="1"/>
  <c r="R40" i="1"/>
  <c r="O40" i="1"/>
  <c r="R7" i="1"/>
  <c r="O7" i="1"/>
  <c r="R25" i="1"/>
  <c r="O25" i="1"/>
  <c r="AA39" i="1"/>
  <c r="U39" i="1"/>
  <c r="R39" i="1"/>
  <c r="O39" i="1"/>
  <c r="R6" i="1"/>
  <c r="O6" i="1"/>
  <c r="AD38" i="1"/>
  <c r="AA38" i="1"/>
  <c r="U38" i="1"/>
  <c r="R38" i="1"/>
  <c r="O38" i="1"/>
  <c r="AA37" i="1"/>
  <c r="U37" i="1"/>
  <c r="R37" i="1"/>
  <c r="O37" i="1"/>
  <c r="AJ36" i="1"/>
  <c r="AD36" i="1"/>
  <c r="U36" i="1"/>
  <c r="R36" i="1"/>
  <c r="O36" i="1"/>
  <c r="AA35" i="1"/>
  <c r="U35" i="1"/>
  <c r="R35" i="1"/>
  <c r="O35" i="1"/>
  <c r="X34" i="1"/>
  <c r="R34" i="1"/>
  <c r="O34" i="1"/>
  <c r="AA15" i="1"/>
  <c r="U15" i="1"/>
  <c r="O15" i="1"/>
  <c r="R4" i="1"/>
  <c r="O4" i="1"/>
  <c r="AJ30" i="1"/>
  <c r="AD30" i="1"/>
  <c r="AA30" i="1"/>
  <c r="R30" i="1"/>
  <c r="O30" i="1"/>
  <c r="AD29" i="1"/>
  <c r="AA29" i="1"/>
  <c r="U29" i="1"/>
  <c r="R29" i="1"/>
  <c r="O29" i="1"/>
  <c r="AD28" i="1"/>
  <c r="X28" i="1"/>
  <c r="R28" i="1"/>
  <c r="O28" i="1"/>
  <c r="X27" i="1"/>
  <c r="R27" i="1"/>
  <c r="O27" i="1"/>
  <c r="X26" i="1"/>
  <c r="R26" i="1"/>
  <c r="O26" i="1"/>
  <c r="AM23" i="1"/>
  <c r="AJ23" i="1"/>
  <c r="AA23" i="1"/>
  <c r="U23" i="1"/>
  <c r="R23" i="1"/>
  <c r="O23" i="1"/>
  <c r="AD22" i="1"/>
  <c r="AA22" i="1"/>
  <c r="U22" i="1"/>
  <c r="R22" i="1"/>
  <c r="O22" i="1"/>
  <c r="AA19" i="1"/>
  <c r="U19" i="1"/>
  <c r="R19" i="1"/>
  <c r="O19" i="1"/>
  <c r="X18" i="1"/>
  <c r="R18" i="1"/>
  <c r="O18" i="1"/>
  <c r="X17" i="1"/>
  <c r="R17" i="1"/>
  <c r="O17" i="1"/>
  <c r="X11" i="1"/>
  <c r="R11" i="1"/>
  <c r="O11" i="1"/>
  <c r="AA9" i="1"/>
  <c r="U9" i="1"/>
  <c r="R9" i="1"/>
  <c r="O9" i="1"/>
  <c r="AD5" i="1"/>
  <c r="AA5" i="1"/>
  <c r="U5" i="1"/>
  <c r="R5" i="1"/>
  <c r="O5" i="1"/>
  <c r="AD10" i="1"/>
  <c r="U10" i="1"/>
  <c r="R10" i="1"/>
  <c r="O10" i="1"/>
  <c r="AN20" i="1" l="1"/>
  <c r="AN47" i="1"/>
  <c r="AN6" i="1"/>
  <c r="AN42" i="1"/>
  <c r="AN10" i="1"/>
  <c r="AN5" i="1"/>
  <c r="AN27" i="1"/>
  <c r="AN29" i="1"/>
  <c r="AN30" i="1"/>
  <c r="AN41" i="1"/>
  <c r="AN31" i="1"/>
  <c r="AN26" i="1"/>
  <c r="AN4" i="1"/>
  <c r="AN25" i="1"/>
  <c r="AN12" i="1"/>
  <c r="AN23" i="1"/>
  <c r="AN34" i="1"/>
  <c r="AN37" i="1"/>
  <c r="AN46" i="1"/>
  <c r="AN14" i="1"/>
  <c r="AN49" i="1"/>
  <c r="AN51" i="1"/>
  <c r="AN52" i="1"/>
  <c r="AN15" i="1"/>
  <c r="AN11" i="1"/>
  <c r="AN19" i="1"/>
  <c r="AN38" i="1"/>
  <c r="AN39" i="1"/>
  <c r="AN8" i="1"/>
  <c r="AN17" i="1"/>
  <c r="AN18" i="1"/>
  <c r="AN28" i="1"/>
  <c r="AN43" i="1"/>
  <c r="AN50" i="1"/>
  <c r="AN24" i="1"/>
  <c r="AN22" i="1"/>
  <c r="AN36" i="1"/>
  <c r="AN13" i="1"/>
  <c r="AN9" i="1"/>
  <c r="AN35" i="1"/>
  <c r="AN7" i="1"/>
  <c r="AN40" i="1"/>
  <c r="AN45" i="1"/>
  <c r="AN53" i="1"/>
  <c r="AN33" i="1"/>
  <c r="AN32" i="1"/>
</calcChain>
</file>

<file path=xl/sharedStrings.xml><?xml version="1.0" encoding="utf-8"?>
<sst xmlns="http://schemas.openxmlformats.org/spreadsheetml/2006/main" count="484" uniqueCount="295">
  <si>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</si>
  <si>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</si>
  <si>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</si>
  <si>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</si>
  <si>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</si>
  <si>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</si>
  <si>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</si>
  <si>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</si>
  <si>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</si>
  <si>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</si>
  <si>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</si>
  <si>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</si>
  <si>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</si>
  <si>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</si>
  <si>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</si>
  <si>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</si>
  <si>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</si>
  <si>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</si>
  <si>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</si>
  <si>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</si>
  <si>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</si>
  <si>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</si>
  <si>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</si>
  <si>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TINDODAG</t>
  </si>
  <si>
    <t>ABDUL MAJEED KHAN</t>
  </si>
  <si>
    <t>WALI KHAN</t>
  </si>
  <si>
    <t>1560284672577</t>
  </si>
  <si>
    <t>Male</t>
  </si>
  <si>
    <t>SWAT</t>
  </si>
  <si>
    <t>Mohallah Dar dyal post office Tariq Abad Tindo Dag Swat</t>
  </si>
  <si>
    <t>3469427526</t>
  </si>
  <si>
    <t>FAWAD AHMAD KHAN</t>
  </si>
  <si>
    <t>BAHRAMAND</t>
  </si>
  <si>
    <t>1560229653215</t>
  </si>
  <si>
    <t>Mohalla Nasar Khel Village and Post Office GogdaraTehsil Babuzai District Swat</t>
  </si>
  <si>
    <t>3471118401</t>
  </si>
  <si>
    <t>MUHAMMAD IRFAN</t>
  </si>
  <si>
    <t>SHAH JEHAN</t>
  </si>
  <si>
    <t>1560276631549</t>
  </si>
  <si>
    <t>mohallah guli khail P O tariq abad  village tindodag  district swat</t>
  </si>
  <si>
    <t>3429308972</t>
  </si>
  <si>
    <t>WAQAS ALI SHAH</t>
  </si>
  <si>
    <t>FARKHANDA SHAH</t>
  </si>
  <si>
    <t>1560703967623</t>
  </si>
  <si>
    <t>Moh Koz Palaw Panjigram P O Tariq Abad Tehsil Babuzain District Swat</t>
  </si>
  <si>
    <t>3139256503</t>
  </si>
  <si>
    <t>ADNAN KHAN</t>
  </si>
  <si>
    <t>KHURSHID ALI</t>
  </si>
  <si>
    <t>1560703495705</t>
  </si>
  <si>
    <t>Mohalla Ibrahim Khel Village Tindodag P O Tariq abad Tehsil Saidu Sharif District Swat</t>
  </si>
  <si>
    <t>3464754047</t>
  </si>
  <si>
    <t>MANSOOR KHAN</t>
  </si>
  <si>
    <t>MUHAMMAD SIRAJ</t>
  </si>
  <si>
    <t>1560703848161</t>
  </si>
  <si>
    <t>moh barpalaw punjigram po tariqabad teh babozai distt swat</t>
  </si>
  <si>
    <t>3139011015</t>
  </si>
  <si>
    <t>SYED SAQIB JAMAL</t>
  </si>
  <si>
    <t>SYED JAMAL SHAH</t>
  </si>
  <si>
    <t>1560261385711</t>
  </si>
  <si>
    <t>VILLAGE AND POST OFFICE TINDODAG SWAT</t>
  </si>
  <si>
    <t>3469406261</t>
  </si>
  <si>
    <t>IMRAN KHAN</t>
  </si>
  <si>
    <t>BAKHT ZARIN</t>
  </si>
  <si>
    <t>1560218961739</t>
  </si>
  <si>
    <t>Mohallah guli khail village gogdara tehsil babuzai district swat</t>
  </si>
  <si>
    <t>3405200878</t>
  </si>
  <si>
    <t>RAHIM SHAH</t>
  </si>
  <si>
    <t>MIAN SHAH LABAN</t>
  </si>
  <si>
    <t>1560244963185</t>
  </si>
  <si>
    <t>Mohallah Miangan Village Gogdara Post Office Tariq Abad District Swat KPK</t>
  </si>
  <si>
    <t>3449632428</t>
  </si>
  <si>
    <t>IKRAM HUSSAIN</t>
  </si>
  <si>
    <t>FAZAL RAHMAN</t>
  </si>
  <si>
    <t>1560703723387</t>
  </si>
  <si>
    <t>mohallah ibrahim khail P O tariq abad tindodag  district swat</t>
  </si>
  <si>
    <t>3429628739</t>
  </si>
  <si>
    <t>HAIDER ALI</t>
  </si>
  <si>
    <t>MUHAMMAD JAN</t>
  </si>
  <si>
    <t>1560270326085</t>
  </si>
  <si>
    <t>Said Abad Tindodag Tehsil Babozai Mingora</t>
  </si>
  <si>
    <t>3479502077</t>
  </si>
  <si>
    <t>MUHAMMAD KHAN</t>
  </si>
  <si>
    <t>RAZA KHAN</t>
  </si>
  <si>
    <t>1560703415845</t>
  </si>
  <si>
    <t>Mohallah khwaidad khail village Gogdara tehsil babozai district swatswat</t>
  </si>
  <si>
    <t>3429664992</t>
  </si>
  <si>
    <t>ARSHAD ALI</t>
  </si>
  <si>
    <t>GHULAM HUSSAIN</t>
  </si>
  <si>
    <t>1560241755485</t>
  </si>
  <si>
    <t>Village panjigram post office tariq abad tehsil and district swat</t>
  </si>
  <si>
    <t>3458770052</t>
  </si>
  <si>
    <t>AZMAT ALI KHAN</t>
  </si>
  <si>
    <t>HUSSAIN KHAN</t>
  </si>
  <si>
    <t>1560287869363</t>
  </si>
  <si>
    <t>Village  Gogdara PO Tariq Abad Tehsil Babozai Dist Swat</t>
  </si>
  <si>
    <t>3459377350</t>
  </si>
  <si>
    <t>MUHAMMAD MANSOOR</t>
  </si>
  <si>
    <t>MUHAMMAD IMRAN</t>
  </si>
  <si>
    <t>1560704121697</t>
  </si>
  <si>
    <t>Tehsil Babuzai PO Tariqabad Village Gogdara Swat</t>
  </si>
  <si>
    <t>3439500496</t>
  </si>
  <si>
    <t>SAJJAD ALI</t>
  </si>
  <si>
    <t>SHER ALI KHAN</t>
  </si>
  <si>
    <t>1560286653141</t>
  </si>
  <si>
    <t>Village tindodag swat</t>
  </si>
  <si>
    <t>3438975402</t>
  </si>
  <si>
    <t>SYED SAJJAD ALI SHAH</t>
  </si>
  <si>
    <t>FARZAND ALI</t>
  </si>
  <si>
    <t>1560298117119</t>
  </si>
  <si>
    <t>mohalla maira panjigram po tariq abad tehsil babuzai district swat</t>
  </si>
  <si>
    <t>3355414751</t>
  </si>
  <si>
    <t>FAZAL USMAN</t>
  </si>
  <si>
    <t>SAID WAZIR</t>
  </si>
  <si>
    <t>1560262875947</t>
  </si>
  <si>
    <t>Village panjigram tasil babozi District swat kpk</t>
  </si>
  <si>
    <t>3469340414</t>
  </si>
  <si>
    <t>MOHAMMAD SOHAIL AHMAD</t>
  </si>
  <si>
    <t>MOHAMMAD RAHMAN</t>
  </si>
  <si>
    <t>1560703656441</t>
  </si>
  <si>
    <t>Village Tindodag Post Office Tariqabad Babozai Swat</t>
  </si>
  <si>
    <t>3429638667</t>
  </si>
  <si>
    <t>ADIL KHAN</t>
  </si>
  <si>
    <t>1560703635209</t>
  </si>
  <si>
    <t>as above</t>
  </si>
  <si>
    <t>3443281672</t>
  </si>
  <si>
    <t>ARSHAD</t>
  </si>
  <si>
    <t>1560207791469</t>
  </si>
  <si>
    <t>Mohalla guli khel village gogdara tehsil Babuzai swat</t>
  </si>
  <si>
    <t>3456016061</t>
  </si>
  <si>
    <t>ABUZAR SHAHID</t>
  </si>
  <si>
    <t>SULTAN I ROME</t>
  </si>
  <si>
    <t>1560240540651</t>
  </si>
  <si>
    <t>Mohalla guli khel village Gogdara post office Tariq abad tehsil Babozai district swat</t>
  </si>
  <si>
    <t>3429572408</t>
  </si>
  <si>
    <t>MUHAMMAD HANIF</t>
  </si>
  <si>
    <t>HAJI MUTABAR</t>
  </si>
  <si>
    <t>1560284604083</t>
  </si>
  <si>
    <t>mohala koz palaw panjigram post office tariq abad tehsil babozai swat</t>
  </si>
  <si>
    <t>3429605301</t>
  </si>
  <si>
    <t>SIRAJ UD DIN</t>
  </si>
  <si>
    <t>ABDUL WADOOD</t>
  </si>
  <si>
    <t>1560298374265</t>
  </si>
  <si>
    <t>Mohallah khwaja khail village gogdara po tariq abad tehsil babozai dist swat</t>
  </si>
  <si>
    <t>3456046828</t>
  </si>
  <si>
    <t>MAAZ KHAN</t>
  </si>
  <si>
    <t>SAYED WAZIR</t>
  </si>
  <si>
    <t>1560703850295</t>
  </si>
  <si>
    <t>Village Panjigram UC Tindodag Swat</t>
  </si>
  <si>
    <t>3449905964</t>
  </si>
  <si>
    <t>SYED ABUZAR</t>
  </si>
  <si>
    <t>ALI SYED</t>
  </si>
  <si>
    <t>1560704000785</t>
  </si>
  <si>
    <t>Village Panjigram Union Council thindodog  tehsil Babuzai District Swat</t>
  </si>
  <si>
    <t>3481948387</t>
  </si>
  <si>
    <t>SYED WASIM SHAH</t>
  </si>
  <si>
    <t>FAZAL ILAHI</t>
  </si>
  <si>
    <t>1560264449263</t>
  </si>
  <si>
    <t>Punjigram swat</t>
  </si>
  <si>
    <t>3489306974</t>
  </si>
  <si>
    <t>SYED SHAHAB JAMAL</t>
  </si>
  <si>
    <t>1560235933555</t>
  </si>
  <si>
    <t>Village and PO Box Tindodag Tehsil Babozai District Swat KPK</t>
  </si>
  <si>
    <t>3449620963</t>
  </si>
  <si>
    <t>SYED AHMAD ALI SHAH</t>
  </si>
  <si>
    <t>IQBAL SYED</t>
  </si>
  <si>
    <t>1560296884081</t>
  </si>
  <si>
    <t>Village panjigram post office tariq abad tehsil babuzai district swat</t>
  </si>
  <si>
    <t>3460474191</t>
  </si>
  <si>
    <t>FAWAD ALI</t>
  </si>
  <si>
    <t>TOTA</t>
  </si>
  <si>
    <t>1560703719179</t>
  </si>
  <si>
    <t>Mohala Sahibzadgan Gogdara  Post office Tariq Abad Tehsil Babozi  Distric Swat</t>
  </si>
  <si>
    <t>3452169069</t>
  </si>
  <si>
    <t>MUHAMMAD ADIL</t>
  </si>
  <si>
    <t>BAKHT RAWAN</t>
  </si>
  <si>
    <t>1560703820193</t>
  </si>
  <si>
    <t>Mohalla akhunkhail Maria punjigram</t>
  </si>
  <si>
    <t>3411191100</t>
  </si>
  <si>
    <t>KHWAJA EJAZ UL HAQ</t>
  </si>
  <si>
    <t>ABDUL QAYUM KHWAJA</t>
  </si>
  <si>
    <t>1560266739749</t>
  </si>
  <si>
    <t>Mohallah saydan Village and p o tindodag swat kpk</t>
  </si>
  <si>
    <t>3459455525</t>
  </si>
  <si>
    <t>ZAKIR ULLAH</t>
  </si>
  <si>
    <t>SAHIB ZARIN</t>
  </si>
  <si>
    <t>1560703712181</t>
  </si>
  <si>
    <t>mohallah jalalabad PO tariq abad tindodag swat</t>
  </si>
  <si>
    <t>3420958496</t>
  </si>
  <si>
    <t>ABDULSUBHAN</t>
  </si>
  <si>
    <t>AISH NAWAB</t>
  </si>
  <si>
    <t>1560247412007</t>
  </si>
  <si>
    <t>village Tindodag Swat</t>
  </si>
  <si>
    <t>3469435169</t>
  </si>
  <si>
    <t>MUHAMMAD ILYAS</t>
  </si>
  <si>
    <t>SULTANAT KHAN</t>
  </si>
  <si>
    <t>1610113032967</t>
  </si>
  <si>
    <t>Mohalah Guli kheil Village and post office gogdara swat</t>
  </si>
  <si>
    <t>3469464450</t>
  </si>
  <si>
    <t>IMAD ALI SHAH</t>
  </si>
  <si>
    <t>MUHAMMAD ALI SHAH</t>
  </si>
  <si>
    <t>1560256229411</t>
  </si>
  <si>
    <t>Mohallah khwaidad khiel post office tariq abad village Gogdara tehsil babozai district swat</t>
  </si>
  <si>
    <t>3475787881</t>
  </si>
  <si>
    <t>ABDULLAH KHAN</t>
  </si>
  <si>
    <t>FIDA HUSSAIN</t>
  </si>
  <si>
    <t>1560704050677</t>
  </si>
  <si>
    <t>Mohallah Muslim Abab Post office tariq abad Gogdara tehsil Babozi District Swat</t>
  </si>
  <si>
    <t>3499328229</t>
  </si>
  <si>
    <t>KASHIF MEHMOOD</t>
  </si>
  <si>
    <t>SYED RAHMAN</t>
  </si>
  <si>
    <t>1560290947315</t>
  </si>
  <si>
    <t>Mohallah Mian Gan  P O Tariq Abad Village Gogdara Mingora Swat</t>
  </si>
  <si>
    <t>3464609064</t>
  </si>
  <si>
    <t>SHEERAZ KHAN</t>
  </si>
  <si>
    <t>SARFARAZ KHAN</t>
  </si>
  <si>
    <t>1560703825173</t>
  </si>
  <si>
    <t>VILLAGE GOGDARA MOHALLA GULI KHEL</t>
  </si>
  <si>
    <t>3420958563</t>
  </si>
  <si>
    <t>NAWAB ALI</t>
  </si>
  <si>
    <t>HABIB GUL</t>
  </si>
  <si>
    <t>1560703465527</t>
  </si>
  <si>
    <t>Mohallah gulekheil village gogdara tehsil babozai district swat</t>
  </si>
  <si>
    <t>3429730244</t>
  </si>
  <si>
    <t>1560233637079</t>
  </si>
  <si>
    <t>Gogdara PO Tariq Abad Swat</t>
  </si>
  <si>
    <t>3469794069</t>
  </si>
  <si>
    <t>MUSHARAF KHAN</t>
  </si>
  <si>
    <t>MUHAMMAD RASHID</t>
  </si>
  <si>
    <t>1560254152777</t>
  </si>
  <si>
    <t>Village Panjigram  P O Tariqabad  Tehsil Babozai  District Swat</t>
  </si>
  <si>
    <t>3469441711</t>
  </si>
  <si>
    <t>ASIF KHAN</t>
  </si>
  <si>
    <t>MUHAMMAD</t>
  </si>
  <si>
    <t>1560246689081</t>
  </si>
  <si>
    <t>Moh Tahana Cham Po Tariq Abad Tindodag Tehsil Babozai Distt SWAT</t>
  </si>
  <si>
    <t>3457110837</t>
  </si>
  <si>
    <t>SADDAM HUSSAIN</t>
  </si>
  <si>
    <t>1560276984041</t>
  </si>
  <si>
    <t>Village Panjigram PO Tariq Abad Tehsil Babozai Saidusharif Swat</t>
  </si>
  <si>
    <t>3449602808</t>
  </si>
  <si>
    <t>SAEED ANWAR</t>
  </si>
  <si>
    <t>MANAWAR</t>
  </si>
  <si>
    <t>1560703436011</t>
  </si>
  <si>
    <t>Mohallah Muslimabad Gogdara PO Tariqabad Tehsil Babuzi and District Swat</t>
  </si>
  <si>
    <t>3479094025</t>
  </si>
  <si>
    <t>AZIZ KHAN</t>
  </si>
  <si>
    <t>ABDUL RAZIQ</t>
  </si>
  <si>
    <t>1560205189349</t>
  </si>
  <si>
    <t>Same as postal address</t>
  </si>
  <si>
    <t>3469093282</t>
  </si>
  <si>
    <t>BASIT KHAN</t>
  </si>
  <si>
    <t>YOUSAF KHAN</t>
  </si>
  <si>
    <t>1560703768137</t>
  </si>
  <si>
    <t>Mohallah rahmat abad gogdara tehsil babozai swat</t>
  </si>
  <si>
    <t>3481946562</t>
  </si>
  <si>
    <t>UBAID UR RAHMAN</t>
  </si>
  <si>
    <t>KHALIL UR RAHMAN</t>
  </si>
  <si>
    <t>1560254514415</t>
  </si>
  <si>
    <t>mohallah Latif Abad post office Tariq Abad village Gogdara tehsil Babozai district Swat</t>
  </si>
  <si>
    <t>3479124006</t>
  </si>
  <si>
    <t>JEHANGIR KHAN</t>
  </si>
  <si>
    <t>ASHRAF ALI KHAN</t>
  </si>
  <si>
    <t>1560276933923</t>
  </si>
  <si>
    <t>Khwajakhel Gogdara Tariq Abad Babozi Swat KP</t>
  </si>
  <si>
    <t>3443445125</t>
  </si>
  <si>
    <t>JUNAID KHAN</t>
  </si>
  <si>
    <t>MUHAMMAD SHOAIB</t>
  </si>
  <si>
    <t>1560703655323</t>
  </si>
  <si>
    <t>Gogdara</t>
  </si>
  <si>
    <t>3082176842</t>
  </si>
  <si>
    <t>SHAHZAD KHAN</t>
  </si>
  <si>
    <t>KHAN ZADA</t>
  </si>
  <si>
    <t>1560704241785</t>
  </si>
  <si>
    <t>gogdara swat kpk</t>
  </si>
  <si>
    <t>3469468101</t>
  </si>
  <si>
    <t>ATTAULLAH</t>
  </si>
  <si>
    <t>TALIZAR</t>
  </si>
  <si>
    <t>1560703790961</t>
  </si>
  <si>
    <t>Muhallah lalagan tindodag swat</t>
  </si>
  <si>
    <t>3441293283</t>
  </si>
  <si>
    <t>MUHAMMAD JAMALUDDIN</t>
  </si>
  <si>
    <t>GHULAM TAYIB</t>
  </si>
  <si>
    <t>1560217455889</t>
  </si>
  <si>
    <t>Village Gogdara Moh Latif abad</t>
  </si>
  <si>
    <t>3478170474</t>
  </si>
  <si>
    <t>S.no</t>
  </si>
  <si>
    <t>DOB</t>
  </si>
  <si>
    <t>MS deducted due to result lat</t>
  </si>
  <si>
    <t>MUHAMMAD ANIS KHAN</t>
  </si>
  <si>
    <t>MUHAMMAD TAYYAB</t>
  </si>
  <si>
    <t>1560234691357</t>
  </si>
  <si>
    <t>Village and Post Office Tindodag  Tehsil Babozai and District Swat</t>
  </si>
  <si>
    <t>3468889105</t>
  </si>
  <si>
    <t>shifted from U/C Totano Bandai</t>
  </si>
  <si>
    <t xml:space="preserve">3RD TENTATIVE MERIT LIST OF PST MALE 2022 UNION COUNCIL TINDODOG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</si>
</sst>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Q4368"/>
  <sheetViews>
    <sheetView tabSelected="1" view="pageBreakPreview" zoomScale="60" zoomScaleNormal="100" workbookViewId="0">
      <selection activeCell="AI7" sqref="AI7"/>
    </sheetView>
  </sheetViews>
  <sheetFormatPr defaultRowHeight="15.75" x14ac:dyDescent="0.25"/>
  <cols>
    <col min="1" max="1" width="5.625" style="30" customWidth="1"/>
    <col min="2" max="2" width="3.25" style="30" customWidth="1"/>
    <col min="3" max="3" width="4.25" style="30" bestFit="1" customWidth="1"/>
    <col min="4" max="4" width="7" style="32" customWidth="1"/>
    <col min="5" max="5" width="10.625" style="33" customWidth="1"/>
    <col min="6" max="6" width="8.125" style="34" customWidth="1"/>
    <col min="7" max="7" width="10.875" style="34" customWidth="1"/>
    <col min="8" max="8" width="13.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5.5" style="32" customWidth="1"/>
    <col min="17" max="17" width="6.87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8" t="s">
        <v>294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2" customFormat="1" ht="15.75" customHeight="1" x14ac:dyDescent="0.25">
      <c r="A2" s="56" t="s">
        <v>285</v>
      </c>
      <c r="B2" s="56"/>
      <c r="C2" s="57"/>
      <c r="D2" s="47" t="s">
        <v>0</v>
      </c>
      <c r="E2" s="53" t="s">
        <v>1</v>
      </c>
      <c r="F2" s="47" t="s">
        <v>2</v>
      </c>
      <c r="G2" s="47" t="s">
        <v>3</v>
      </c>
      <c r="H2" s="44" t="s">
        <v>286</v>
      </c>
      <c r="I2" s="54" t="s">
        <v>4</v>
      </c>
      <c r="J2" s="46" t="s">
        <v>5</v>
      </c>
      <c r="K2" s="46" t="s">
        <v>6</v>
      </c>
      <c r="L2" s="47" t="s">
        <v>7</v>
      </c>
      <c r="M2" s="43" t="s">
        <v>8</v>
      </c>
      <c r="N2" s="43"/>
      <c r="O2" s="43"/>
      <c r="P2" s="43" t="s">
        <v>9</v>
      </c>
      <c r="Q2" s="43"/>
      <c r="R2" s="43"/>
      <c r="S2" s="43" t="s">
        <v>10</v>
      </c>
      <c r="T2" s="43"/>
      <c r="U2" s="43"/>
      <c r="V2" s="43" t="s">
        <v>11</v>
      </c>
      <c r="W2" s="43"/>
      <c r="X2" s="43"/>
      <c r="Y2" s="43" t="s">
        <v>12</v>
      </c>
      <c r="Z2" s="43"/>
      <c r="AA2" s="43"/>
      <c r="AB2" s="43" t="s">
        <v>13</v>
      </c>
      <c r="AC2" s="43"/>
      <c r="AD2" s="43"/>
      <c r="AE2" s="43" t="s">
        <v>14</v>
      </c>
      <c r="AF2" s="43"/>
      <c r="AG2" s="43"/>
      <c r="AH2" s="43" t="s">
        <v>15</v>
      </c>
      <c r="AI2" s="43"/>
      <c r="AJ2" s="43"/>
      <c r="AK2" s="43" t="s">
        <v>16</v>
      </c>
      <c r="AL2" s="43"/>
      <c r="AM2" s="43"/>
      <c r="AN2" s="52" t="s">
        <v>17</v>
      </c>
      <c r="AO2" s="49" t="s">
        <v>18</v>
      </c>
      <c r="AP2" s="50" t="s">
        <v>19</v>
      </c>
    </row>
    <row r="3" spans="1:42" customFormat="1" ht="45" x14ac:dyDescent="0.25">
      <c r="A3" s="58"/>
      <c r="B3" s="58"/>
      <c r="C3" s="59"/>
      <c r="D3" s="47"/>
      <c r="E3" s="53"/>
      <c r="F3" s="47"/>
      <c r="G3" s="47"/>
      <c r="H3" s="45"/>
      <c r="I3" s="55"/>
      <c r="J3" s="46"/>
      <c r="K3" s="46"/>
      <c r="L3" s="47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2"/>
      <c r="AO3" s="49"/>
      <c r="AP3" s="51"/>
    </row>
    <row r="4" spans="1:42" customFormat="1" ht="60" x14ac:dyDescent="0.25">
      <c r="A4" s="41">
        <v>1</v>
      </c>
      <c r="B4" s="41">
        <v>1</v>
      </c>
      <c r="C4" s="41">
        <v>15</v>
      </c>
      <c r="D4" s="3" t="s">
        <v>23</v>
      </c>
      <c r="E4" s="4">
        <v>376496</v>
      </c>
      <c r="F4" s="5" t="s">
        <v>96</v>
      </c>
      <c r="G4" s="5" t="s">
        <v>97</v>
      </c>
      <c r="H4" s="38">
        <v>35855</v>
      </c>
      <c r="I4" s="6" t="s">
        <v>98</v>
      </c>
      <c r="J4" s="7" t="s">
        <v>27</v>
      </c>
      <c r="K4" s="8" t="s">
        <v>28</v>
      </c>
      <c r="L4" s="9">
        <v>61</v>
      </c>
      <c r="M4" s="10">
        <v>954</v>
      </c>
      <c r="N4" s="10">
        <v>1100</v>
      </c>
      <c r="O4" s="11">
        <f>M4*20/N4</f>
        <v>17.345454545454544</v>
      </c>
      <c r="P4" s="10">
        <v>926</v>
      </c>
      <c r="Q4" s="10">
        <v>1100</v>
      </c>
      <c r="R4" s="11">
        <f>P4*20/Q4</f>
        <v>16.836363636363636</v>
      </c>
      <c r="S4" s="10"/>
      <c r="T4" s="10"/>
      <c r="U4" s="11">
        <v>0</v>
      </c>
      <c r="V4" s="10">
        <v>3535</v>
      </c>
      <c r="W4" s="10">
        <v>4800</v>
      </c>
      <c r="X4" s="11">
        <v>29.45</v>
      </c>
      <c r="Y4" s="10"/>
      <c r="Z4" s="10"/>
      <c r="AA4" s="12">
        <v>0</v>
      </c>
      <c r="AB4" s="10"/>
      <c r="AC4" s="10"/>
      <c r="AD4" s="11">
        <v>0</v>
      </c>
      <c r="AE4" s="10"/>
      <c r="AF4" s="10"/>
      <c r="AG4" s="13">
        <v>0</v>
      </c>
      <c r="AH4" s="10"/>
      <c r="AI4" s="10"/>
      <c r="AJ4" s="13">
        <v>0</v>
      </c>
      <c r="AK4" s="10"/>
      <c r="AL4" s="10"/>
      <c r="AM4" s="13">
        <v>0</v>
      </c>
      <c r="AN4" s="14">
        <f>L4+O4+R4+U4+X4+AA4+AD4+AG4+AJ4+AM4</f>
        <v>124.63181818181819</v>
      </c>
      <c r="AO4" s="15" t="s">
        <v>99</v>
      </c>
      <c r="AP4" s="16" t="s">
        <v>100</v>
      </c>
    </row>
    <row r="5" spans="1:42" customFormat="1" ht="94.5" x14ac:dyDescent="0.25">
      <c r="A5" s="41">
        <v>2</v>
      </c>
      <c r="B5" s="41">
        <v>2</v>
      </c>
      <c r="C5" s="41">
        <v>2</v>
      </c>
      <c r="D5" s="3" t="s">
        <v>23</v>
      </c>
      <c r="E5" s="4">
        <v>375426</v>
      </c>
      <c r="F5" s="5" t="s">
        <v>31</v>
      </c>
      <c r="G5" s="5" t="s">
        <v>32</v>
      </c>
      <c r="H5" s="38">
        <v>33470</v>
      </c>
      <c r="I5" s="6" t="s">
        <v>33</v>
      </c>
      <c r="J5" s="7" t="s">
        <v>27</v>
      </c>
      <c r="K5" s="8" t="s">
        <v>28</v>
      </c>
      <c r="L5" s="9">
        <v>61</v>
      </c>
      <c r="M5" s="10">
        <v>685</v>
      </c>
      <c r="N5" s="10">
        <v>900</v>
      </c>
      <c r="O5" s="11">
        <f>M5*20/N5</f>
        <v>15.222222222222221</v>
      </c>
      <c r="P5" s="10">
        <v>812</v>
      </c>
      <c r="Q5" s="10">
        <v>1100</v>
      </c>
      <c r="R5" s="11">
        <f>P5*20/Q5</f>
        <v>14.763636363636364</v>
      </c>
      <c r="S5" s="10">
        <v>351</v>
      </c>
      <c r="T5" s="10">
        <v>550</v>
      </c>
      <c r="U5" s="11">
        <f>S5*20/T5</f>
        <v>12.763636363636364</v>
      </c>
      <c r="V5" s="10"/>
      <c r="W5" s="10"/>
      <c r="X5" s="11">
        <v>0</v>
      </c>
      <c r="Y5" s="10">
        <v>635</v>
      </c>
      <c r="Z5" s="10">
        <v>1100</v>
      </c>
      <c r="AA5" s="12">
        <f>Y5*20/Z5</f>
        <v>11.545454545454545</v>
      </c>
      <c r="AB5" s="10">
        <v>670</v>
      </c>
      <c r="AC5" s="10">
        <v>900</v>
      </c>
      <c r="AD5" s="11">
        <f>AB5*5/AC5</f>
        <v>3.7222222222222223</v>
      </c>
      <c r="AE5" s="10"/>
      <c r="AF5" s="10"/>
      <c r="AG5" s="13">
        <v>0</v>
      </c>
      <c r="AH5" s="10">
        <v>772</v>
      </c>
      <c r="AI5" s="10">
        <v>1000</v>
      </c>
      <c r="AJ5" s="13">
        <v>3.86</v>
      </c>
      <c r="AK5" s="10"/>
      <c r="AL5" s="10"/>
      <c r="AM5" s="13">
        <v>0</v>
      </c>
      <c r="AN5" s="14">
        <f>L5+O5+R5+U5+X5+AA5+AD5+AG5+AJ5+AM5</f>
        <v>122.87717171717173</v>
      </c>
      <c r="AO5" s="15" t="s">
        <v>34</v>
      </c>
      <c r="AP5" s="16" t="s">
        <v>35</v>
      </c>
    </row>
    <row r="6" spans="1:42" customFormat="1" ht="78.75" x14ac:dyDescent="0.25">
      <c r="A6" s="41">
        <v>3</v>
      </c>
      <c r="B6" s="41">
        <v>3</v>
      </c>
      <c r="C6" s="41">
        <v>22</v>
      </c>
      <c r="D6" s="3" t="s">
        <v>23</v>
      </c>
      <c r="E6" s="4">
        <v>375503</v>
      </c>
      <c r="F6" s="5" t="s">
        <v>129</v>
      </c>
      <c r="G6" s="5" t="s">
        <v>130</v>
      </c>
      <c r="H6" s="38">
        <v>35676</v>
      </c>
      <c r="I6" s="6" t="s">
        <v>131</v>
      </c>
      <c r="J6" s="7" t="s">
        <v>27</v>
      </c>
      <c r="K6" s="8" t="s">
        <v>28</v>
      </c>
      <c r="L6" s="9">
        <v>57</v>
      </c>
      <c r="M6" s="10">
        <v>863</v>
      </c>
      <c r="N6" s="10">
        <v>1050</v>
      </c>
      <c r="O6" s="11">
        <f>M6*20/N6</f>
        <v>16.438095238095237</v>
      </c>
      <c r="P6" s="10">
        <v>867</v>
      </c>
      <c r="Q6" s="10">
        <v>1100</v>
      </c>
      <c r="R6" s="11">
        <f>P6*20/Q6</f>
        <v>15.763636363636364</v>
      </c>
      <c r="S6" s="10"/>
      <c r="T6" s="10"/>
      <c r="U6" s="11">
        <v>0</v>
      </c>
      <c r="V6" s="10"/>
      <c r="W6" s="10"/>
      <c r="X6" s="11">
        <v>0</v>
      </c>
      <c r="Y6" s="10">
        <v>4005</v>
      </c>
      <c r="Z6" s="10">
        <v>4800</v>
      </c>
      <c r="AA6" s="12">
        <v>33.369999999999997</v>
      </c>
      <c r="AB6" s="10"/>
      <c r="AC6" s="10"/>
      <c r="AD6" s="11">
        <v>0</v>
      </c>
      <c r="AE6" s="10"/>
      <c r="AF6" s="10"/>
      <c r="AG6" s="13">
        <v>0</v>
      </c>
      <c r="AH6" s="10"/>
      <c r="AI6" s="10"/>
      <c r="AJ6" s="13">
        <v>0</v>
      </c>
      <c r="AK6" s="10"/>
      <c r="AL6" s="10"/>
      <c r="AM6" s="13">
        <v>0</v>
      </c>
      <c r="AN6" s="14">
        <f>L6+O6+R6+U6+X6+AA6+AD6+AG6+AJ6+AM6</f>
        <v>122.57173160173159</v>
      </c>
      <c r="AO6" s="15" t="s">
        <v>132</v>
      </c>
      <c r="AP6" s="16" t="s">
        <v>133</v>
      </c>
    </row>
    <row r="7" spans="1:42" customFormat="1" ht="47.25" x14ac:dyDescent="0.25">
      <c r="A7" s="41">
        <v>4</v>
      </c>
      <c r="B7" s="41">
        <v>4</v>
      </c>
      <c r="C7" s="41">
        <v>25</v>
      </c>
      <c r="D7" s="3" t="s">
        <v>23</v>
      </c>
      <c r="E7" s="4">
        <v>376442</v>
      </c>
      <c r="F7" s="5" t="s">
        <v>144</v>
      </c>
      <c r="G7" s="5" t="s">
        <v>145</v>
      </c>
      <c r="H7" s="38">
        <v>35774</v>
      </c>
      <c r="I7" s="6" t="s">
        <v>146</v>
      </c>
      <c r="J7" s="7" t="s">
        <v>27</v>
      </c>
      <c r="K7" s="8" t="s">
        <v>28</v>
      </c>
      <c r="L7" s="9">
        <v>60</v>
      </c>
      <c r="M7" s="10">
        <v>730</v>
      </c>
      <c r="N7" s="10">
        <v>1050</v>
      </c>
      <c r="O7" s="11">
        <f>M7*20/N7</f>
        <v>13.904761904761905</v>
      </c>
      <c r="P7" s="10">
        <v>750</v>
      </c>
      <c r="Q7" s="10">
        <v>1100</v>
      </c>
      <c r="R7" s="11">
        <f>P7*20/Q7</f>
        <v>13.636363636363637</v>
      </c>
      <c r="S7" s="10"/>
      <c r="T7" s="10"/>
      <c r="U7" s="11">
        <v>0</v>
      </c>
      <c r="V7" s="10">
        <v>3462</v>
      </c>
      <c r="W7" s="10">
        <v>4200</v>
      </c>
      <c r="X7" s="11">
        <v>32.97</v>
      </c>
      <c r="Y7" s="10"/>
      <c r="Z7" s="10"/>
      <c r="AA7" s="12">
        <v>0</v>
      </c>
      <c r="AB7" s="10"/>
      <c r="AC7" s="10"/>
      <c r="AD7" s="11">
        <v>0</v>
      </c>
      <c r="AE7" s="10"/>
      <c r="AF7" s="10"/>
      <c r="AG7" s="13">
        <v>0</v>
      </c>
      <c r="AH7" s="10"/>
      <c r="AI7" s="10"/>
      <c r="AJ7" s="13"/>
      <c r="AK7" s="10"/>
      <c r="AL7" s="10"/>
      <c r="AM7" s="13">
        <v>0</v>
      </c>
      <c r="AN7" s="14">
        <f>L7+O7+R7+U7+X7+AA7+AD7+AG7+AJ7+AM7</f>
        <v>120.51112554112554</v>
      </c>
      <c r="AO7" s="15" t="s">
        <v>147</v>
      </c>
      <c r="AP7" s="16" t="s">
        <v>148</v>
      </c>
    </row>
    <row r="8" spans="1:42" customFormat="1" ht="47.25" x14ac:dyDescent="0.25">
      <c r="A8" s="41">
        <v>5</v>
      </c>
      <c r="B8" s="41">
        <v>5</v>
      </c>
      <c r="C8" s="41">
        <v>27</v>
      </c>
      <c r="D8" s="3" t="s">
        <v>23</v>
      </c>
      <c r="E8" s="4">
        <v>375681</v>
      </c>
      <c r="F8" s="5" t="s">
        <v>154</v>
      </c>
      <c r="G8" s="5" t="s">
        <v>155</v>
      </c>
      <c r="H8" s="38">
        <v>35794</v>
      </c>
      <c r="I8" s="6" t="s">
        <v>156</v>
      </c>
      <c r="J8" s="7" t="s">
        <v>27</v>
      </c>
      <c r="K8" s="8" t="s">
        <v>28</v>
      </c>
      <c r="L8" s="9">
        <v>51</v>
      </c>
      <c r="M8" s="10">
        <v>898</v>
      </c>
      <c r="N8" s="10">
        <v>1050</v>
      </c>
      <c r="O8" s="11">
        <f>M8*20/N8</f>
        <v>17.104761904761904</v>
      </c>
      <c r="P8" s="10">
        <v>911</v>
      </c>
      <c r="Q8" s="10">
        <v>1100</v>
      </c>
      <c r="R8" s="11">
        <f>P8*20/Q8</f>
        <v>16.563636363636363</v>
      </c>
      <c r="S8" s="10"/>
      <c r="T8" s="10"/>
      <c r="U8" s="11">
        <v>0</v>
      </c>
      <c r="V8" s="10">
        <v>3801</v>
      </c>
      <c r="W8" s="10">
        <v>4800</v>
      </c>
      <c r="X8" s="11">
        <v>31.67</v>
      </c>
      <c r="Y8" s="10"/>
      <c r="Z8" s="10"/>
      <c r="AA8" s="12">
        <v>0</v>
      </c>
      <c r="AB8" s="10"/>
      <c r="AC8" s="10"/>
      <c r="AD8" s="11">
        <v>0</v>
      </c>
      <c r="AE8" s="10"/>
      <c r="AF8" s="10"/>
      <c r="AG8" s="13">
        <v>0</v>
      </c>
      <c r="AH8" s="10"/>
      <c r="AI8" s="10"/>
      <c r="AJ8" s="13">
        <v>0</v>
      </c>
      <c r="AK8" s="10"/>
      <c r="AL8" s="10"/>
      <c r="AM8" s="13">
        <v>0</v>
      </c>
      <c r="AN8" s="14">
        <f>L8+O8+R8+U8+X8+AA8+AD8+AG8+AJ8+AM8</f>
        <v>116.33839826839827</v>
      </c>
      <c r="AO8" s="15" t="s">
        <v>157</v>
      </c>
      <c r="AP8" s="16" t="s">
        <v>158</v>
      </c>
    </row>
    <row r="9" spans="1:42" customFormat="1" ht="63" x14ac:dyDescent="0.25">
      <c r="A9" s="41">
        <v>6</v>
      </c>
      <c r="B9" s="41">
        <v>6</v>
      </c>
      <c r="C9" s="41">
        <v>3</v>
      </c>
      <c r="D9" s="3" t="s">
        <v>23</v>
      </c>
      <c r="E9" s="4">
        <v>375772</v>
      </c>
      <c r="F9" s="5" t="s">
        <v>36</v>
      </c>
      <c r="G9" s="5" t="s">
        <v>37</v>
      </c>
      <c r="H9" s="38">
        <v>35127</v>
      </c>
      <c r="I9" s="6" t="s">
        <v>38</v>
      </c>
      <c r="J9" s="7" t="s">
        <v>27</v>
      </c>
      <c r="K9" s="8" t="s">
        <v>28</v>
      </c>
      <c r="L9" s="9">
        <v>51</v>
      </c>
      <c r="M9" s="10">
        <v>847</v>
      </c>
      <c r="N9" s="10">
        <v>1050</v>
      </c>
      <c r="O9" s="11">
        <f>M9*20/N9</f>
        <v>16.133333333333333</v>
      </c>
      <c r="P9" s="10">
        <v>935</v>
      </c>
      <c r="Q9" s="10">
        <v>1100</v>
      </c>
      <c r="R9" s="11">
        <f>P9*20/Q9</f>
        <v>17</v>
      </c>
      <c r="S9" s="10">
        <v>435</v>
      </c>
      <c r="T9" s="10">
        <v>550</v>
      </c>
      <c r="U9" s="11">
        <f>S9*20/T9</f>
        <v>15.818181818181818</v>
      </c>
      <c r="V9" s="10"/>
      <c r="W9" s="10"/>
      <c r="X9" s="11">
        <v>0</v>
      </c>
      <c r="Y9" s="10">
        <v>957</v>
      </c>
      <c r="Z9" s="10">
        <v>1200</v>
      </c>
      <c r="AA9" s="12">
        <f>Y9*20/Z9</f>
        <v>15.95</v>
      </c>
      <c r="AB9" s="10"/>
      <c r="AC9" s="10"/>
      <c r="AD9" s="11">
        <v>0</v>
      </c>
      <c r="AE9" s="10"/>
      <c r="AF9" s="10"/>
      <c r="AG9" s="13">
        <v>0</v>
      </c>
      <c r="AH9" s="10"/>
      <c r="AI9" s="10"/>
      <c r="AJ9" s="13">
        <v>0</v>
      </c>
      <c r="AK9" s="10"/>
      <c r="AL9" s="10"/>
      <c r="AM9" s="13">
        <v>0</v>
      </c>
      <c r="AN9" s="14">
        <f>L9+O9+R9+U9+X9+AA9+AD9+AG9+AJ9+AM9</f>
        <v>115.90151515151514</v>
      </c>
      <c r="AO9" s="15" t="s">
        <v>39</v>
      </c>
      <c r="AP9" s="16" t="s">
        <v>40</v>
      </c>
    </row>
    <row r="10" spans="1:42" customFormat="1" ht="63" x14ac:dyDescent="0.25">
      <c r="A10" s="41">
        <v>7</v>
      </c>
      <c r="B10" s="41">
        <v>7</v>
      </c>
      <c r="C10" s="41">
        <v>1</v>
      </c>
      <c r="D10" s="3" t="s">
        <v>23</v>
      </c>
      <c r="E10" s="4">
        <v>375841</v>
      </c>
      <c r="F10" s="5" t="s">
        <v>24</v>
      </c>
      <c r="G10" s="5" t="s">
        <v>25</v>
      </c>
      <c r="H10" s="38">
        <v>31474</v>
      </c>
      <c r="I10" s="6" t="s">
        <v>26</v>
      </c>
      <c r="J10" s="7" t="s">
        <v>27</v>
      </c>
      <c r="K10" s="8" t="s">
        <v>28</v>
      </c>
      <c r="L10" s="9">
        <v>66</v>
      </c>
      <c r="M10" s="10">
        <v>476</v>
      </c>
      <c r="N10" s="10">
        <v>850</v>
      </c>
      <c r="O10" s="11">
        <f>M10*20/N10</f>
        <v>11.2</v>
      </c>
      <c r="P10" s="10">
        <v>586</v>
      </c>
      <c r="Q10" s="10">
        <v>1100</v>
      </c>
      <c r="R10" s="11">
        <f>P10*20/Q10</f>
        <v>10.654545454545454</v>
      </c>
      <c r="S10" s="10">
        <v>299</v>
      </c>
      <c r="T10" s="10">
        <v>550</v>
      </c>
      <c r="U10" s="11">
        <f>S10*20/T10</f>
        <v>10.872727272727273</v>
      </c>
      <c r="V10" s="10"/>
      <c r="W10" s="10"/>
      <c r="X10" s="11"/>
      <c r="Y10" s="10">
        <v>778</v>
      </c>
      <c r="Z10" s="10">
        <v>1200</v>
      </c>
      <c r="AA10" s="12">
        <v>12.97</v>
      </c>
      <c r="AB10" s="10">
        <v>566</v>
      </c>
      <c r="AC10" s="10">
        <v>1000</v>
      </c>
      <c r="AD10" s="11">
        <f>AB10*5/AC10</f>
        <v>2.83</v>
      </c>
      <c r="AE10" s="10"/>
      <c r="AF10" s="10"/>
      <c r="AG10" s="13">
        <v>0</v>
      </c>
      <c r="AH10" s="10"/>
      <c r="AI10" s="10"/>
      <c r="AJ10" s="13">
        <v>0</v>
      </c>
      <c r="AK10" s="10"/>
      <c r="AL10" s="10"/>
      <c r="AM10" s="13">
        <v>0</v>
      </c>
      <c r="AN10" s="14">
        <f>L10+O10+R10+U10+X10+AA10+AD10+AG10+AJ10+AM10</f>
        <v>114.52727272727273</v>
      </c>
      <c r="AO10" s="15" t="s">
        <v>29</v>
      </c>
      <c r="AP10" s="16" t="s">
        <v>30</v>
      </c>
    </row>
    <row r="11" spans="1:42" customFormat="1" ht="78.75" x14ac:dyDescent="0.25">
      <c r="A11" s="41">
        <v>8</v>
      </c>
      <c r="B11" s="41">
        <v>8</v>
      </c>
      <c r="C11" s="41">
        <v>4</v>
      </c>
      <c r="D11" s="3" t="s">
        <v>23</v>
      </c>
      <c r="E11" s="4">
        <v>376462</v>
      </c>
      <c r="F11" s="5" t="s">
        <v>41</v>
      </c>
      <c r="G11" s="5" t="s">
        <v>42</v>
      </c>
      <c r="H11" s="38">
        <v>35884</v>
      </c>
      <c r="I11" s="6" t="s">
        <v>43</v>
      </c>
      <c r="J11" s="7" t="s">
        <v>27</v>
      </c>
      <c r="K11" s="8" t="s">
        <v>28</v>
      </c>
      <c r="L11" s="9">
        <v>50</v>
      </c>
      <c r="M11" s="10">
        <v>887</v>
      </c>
      <c r="N11" s="10">
        <v>1100</v>
      </c>
      <c r="O11" s="11">
        <f>M11*20/N11</f>
        <v>16.127272727272729</v>
      </c>
      <c r="P11" s="10">
        <v>800</v>
      </c>
      <c r="Q11" s="10">
        <v>1100</v>
      </c>
      <c r="R11" s="11">
        <f>P11*20/Q11</f>
        <v>14.545454545454545</v>
      </c>
      <c r="S11" s="10"/>
      <c r="T11" s="10"/>
      <c r="U11" s="11">
        <v>0</v>
      </c>
      <c r="V11" s="10">
        <v>3687</v>
      </c>
      <c r="W11" s="10">
        <v>4600</v>
      </c>
      <c r="X11" s="11">
        <f>V11*40/W11</f>
        <v>32.060869565217388</v>
      </c>
      <c r="Y11" s="10"/>
      <c r="Z11" s="10"/>
      <c r="AA11" s="12">
        <v>0</v>
      </c>
      <c r="AB11" s="10"/>
      <c r="AC11" s="10"/>
      <c r="AD11" s="11">
        <v>0</v>
      </c>
      <c r="AE11" s="10"/>
      <c r="AF11" s="10"/>
      <c r="AG11" s="13">
        <v>0</v>
      </c>
      <c r="AH11" s="10"/>
      <c r="AI11" s="10"/>
      <c r="AJ11" s="13">
        <v>0</v>
      </c>
      <c r="AK11" s="10"/>
      <c r="AL11" s="10"/>
      <c r="AM11" s="13">
        <v>0</v>
      </c>
      <c r="AN11" s="14">
        <f>L11+O11+R11+U11+X11+AA11+AD11+AG11+AJ11+AM11</f>
        <v>112.73359683794466</v>
      </c>
      <c r="AO11" s="15" t="s">
        <v>44</v>
      </c>
      <c r="AP11" s="16" t="s">
        <v>45</v>
      </c>
    </row>
    <row r="12" spans="1:42" customFormat="1" ht="63" x14ac:dyDescent="0.25">
      <c r="A12" s="41">
        <v>9</v>
      </c>
      <c r="B12" s="41">
        <v>9</v>
      </c>
      <c r="C12" s="41">
        <v>29</v>
      </c>
      <c r="D12" s="3" t="s">
        <v>23</v>
      </c>
      <c r="E12" s="4">
        <v>375936</v>
      </c>
      <c r="F12" s="5" t="s">
        <v>163</v>
      </c>
      <c r="G12" s="5" t="s">
        <v>164</v>
      </c>
      <c r="H12" s="38">
        <v>36326</v>
      </c>
      <c r="I12" s="6" t="s">
        <v>165</v>
      </c>
      <c r="J12" s="7" t="s">
        <v>27</v>
      </c>
      <c r="K12" s="8" t="s">
        <v>28</v>
      </c>
      <c r="L12" s="9">
        <v>48</v>
      </c>
      <c r="M12" s="10">
        <v>931</v>
      </c>
      <c r="N12" s="10">
        <v>1100</v>
      </c>
      <c r="O12" s="11">
        <f>M12*20/N12</f>
        <v>16.927272727272726</v>
      </c>
      <c r="P12" s="10">
        <v>922</v>
      </c>
      <c r="Q12" s="10">
        <v>1100</v>
      </c>
      <c r="R12" s="11">
        <f>P12*20/Q12</f>
        <v>16.763636363636362</v>
      </c>
      <c r="S12" s="10"/>
      <c r="T12" s="10"/>
      <c r="U12" s="11">
        <v>0</v>
      </c>
      <c r="V12" s="10">
        <v>3705</v>
      </c>
      <c r="W12" s="10">
        <v>4800</v>
      </c>
      <c r="X12" s="11">
        <v>30.9</v>
      </c>
      <c r="Y12" s="10"/>
      <c r="Z12" s="10"/>
      <c r="AA12" s="12">
        <v>0</v>
      </c>
      <c r="AB12" s="10"/>
      <c r="AC12" s="10"/>
      <c r="AD12" s="11">
        <v>0</v>
      </c>
      <c r="AE12" s="10"/>
      <c r="AF12" s="10"/>
      <c r="AG12" s="13">
        <v>0</v>
      </c>
      <c r="AH12" s="10"/>
      <c r="AI12" s="10"/>
      <c r="AJ12" s="13">
        <v>0</v>
      </c>
      <c r="AK12" s="10"/>
      <c r="AL12" s="10"/>
      <c r="AM12" s="13">
        <v>0</v>
      </c>
      <c r="AN12" s="14">
        <f>L12+O12+R12+U12+X12+AA12+AD12+AG12+AJ12+AM12</f>
        <v>112.59090909090909</v>
      </c>
      <c r="AO12" s="15" t="s">
        <v>166</v>
      </c>
      <c r="AP12" s="16" t="s">
        <v>167</v>
      </c>
    </row>
    <row r="13" spans="1:42" customFormat="1" ht="47.25" x14ac:dyDescent="0.25">
      <c r="A13" s="41">
        <v>10</v>
      </c>
      <c r="B13" s="41">
        <v>39</v>
      </c>
      <c r="C13" s="41">
        <v>34</v>
      </c>
      <c r="D13" s="3" t="s">
        <v>23</v>
      </c>
      <c r="E13" s="4">
        <v>375548</v>
      </c>
      <c r="F13" s="5" t="s">
        <v>188</v>
      </c>
      <c r="G13" s="5" t="s">
        <v>189</v>
      </c>
      <c r="H13" s="38">
        <v>32236</v>
      </c>
      <c r="I13" s="6" t="s">
        <v>190</v>
      </c>
      <c r="J13" s="7" t="s">
        <v>27</v>
      </c>
      <c r="K13" s="8" t="s">
        <v>28</v>
      </c>
      <c r="L13" s="9">
        <v>52</v>
      </c>
      <c r="M13" s="10">
        <v>725</v>
      </c>
      <c r="N13" s="10">
        <v>1050</v>
      </c>
      <c r="O13" s="11">
        <f>M13*20/N13</f>
        <v>13.80952380952381</v>
      </c>
      <c r="P13" s="10">
        <v>2398</v>
      </c>
      <c r="Q13" s="10">
        <v>3350</v>
      </c>
      <c r="R13" s="11">
        <f>P13*20/Q13</f>
        <v>14.316417910447761</v>
      </c>
      <c r="S13" s="10"/>
      <c r="T13" s="10"/>
      <c r="U13" s="11">
        <v>0</v>
      </c>
      <c r="V13" s="10">
        <v>65</v>
      </c>
      <c r="W13" s="10">
        <v>100</v>
      </c>
      <c r="X13" s="11">
        <v>26</v>
      </c>
      <c r="Y13" s="10"/>
      <c r="Z13" s="10"/>
      <c r="AA13" s="12">
        <v>0</v>
      </c>
      <c r="AB13" s="10"/>
      <c r="AC13" s="10"/>
      <c r="AD13" s="11">
        <v>0</v>
      </c>
      <c r="AE13" s="10"/>
      <c r="AF13" s="10"/>
      <c r="AG13" s="13">
        <v>0</v>
      </c>
      <c r="AH13" s="10">
        <v>576</v>
      </c>
      <c r="AI13" s="10">
        <v>800</v>
      </c>
      <c r="AJ13" s="13">
        <v>3.6</v>
      </c>
      <c r="AK13" s="10"/>
      <c r="AL13" s="10"/>
      <c r="AM13" s="13">
        <v>0</v>
      </c>
      <c r="AN13" s="14">
        <f>L13+O13+R13+U13+X13+AA13+AD13+AG13+AJ13+AM13</f>
        <v>109.72594171997156</v>
      </c>
      <c r="AO13" s="15" t="s">
        <v>191</v>
      </c>
      <c r="AP13" s="16" t="s">
        <v>192</v>
      </c>
    </row>
    <row r="14" spans="1:42" customFormat="1" ht="63" x14ac:dyDescent="0.25">
      <c r="A14" s="41">
        <v>11</v>
      </c>
      <c r="B14" s="41">
        <v>10</v>
      </c>
      <c r="C14" s="41">
        <v>38</v>
      </c>
      <c r="D14" s="3" t="s">
        <v>23</v>
      </c>
      <c r="E14" s="4">
        <v>375893</v>
      </c>
      <c r="F14" s="5" t="s">
        <v>208</v>
      </c>
      <c r="G14" s="5" t="s">
        <v>209</v>
      </c>
      <c r="H14" s="38">
        <v>35302</v>
      </c>
      <c r="I14" s="6" t="s">
        <v>210</v>
      </c>
      <c r="J14" s="7" t="s">
        <v>27</v>
      </c>
      <c r="K14" s="8" t="s">
        <v>28</v>
      </c>
      <c r="L14" s="9">
        <v>47</v>
      </c>
      <c r="M14" s="10">
        <v>808</v>
      </c>
      <c r="N14" s="10">
        <v>1050</v>
      </c>
      <c r="O14" s="11">
        <f>M14*20/N14</f>
        <v>15.390476190476191</v>
      </c>
      <c r="P14" s="10">
        <v>801</v>
      </c>
      <c r="Q14" s="10">
        <v>1100</v>
      </c>
      <c r="R14" s="11">
        <f>P14*20/Q14</f>
        <v>14.563636363636364</v>
      </c>
      <c r="S14" s="10"/>
      <c r="T14" s="10"/>
      <c r="U14" s="11">
        <v>0</v>
      </c>
      <c r="V14" s="10">
        <v>4234</v>
      </c>
      <c r="W14" s="10">
        <v>5300</v>
      </c>
      <c r="X14" s="11">
        <v>31.95</v>
      </c>
      <c r="Y14" s="10"/>
      <c r="Z14" s="10"/>
      <c r="AA14" s="12">
        <v>0</v>
      </c>
      <c r="AB14" s="10"/>
      <c r="AC14" s="10"/>
      <c r="AD14" s="11">
        <v>0</v>
      </c>
      <c r="AE14" s="10"/>
      <c r="AF14" s="10"/>
      <c r="AG14" s="13">
        <v>0</v>
      </c>
      <c r="AH14" s="10"/>
      <c r="AI14" s="10"/>
      <c r="AJ14" s="13">
        <v>0</v>
      </c>
      <c r="AK14" s="10"/>
      <c r="AL14" s="10"/>
      <c r="AM14" s="13">
        <v>0</v>
      </c>
      <c r="AN14" s="14">
        <f>L14+O14+R14+U14+X14+AA14+AD14+AG14+AJ14+AM14</f>
        <v>108.90411255411256</v>
      </c>
      <c r="AO14" s="15" t="s">
        <v>211</v>
      </c>
      <c r="AP14" s="16" t="s">
        <v>212</v>
      </c>
    </row>
    <row r="15" spans="1:42" customFormat="1" ht="47.25" x14ac:dyDescent="0.25">
      <c r="A15" s="41">
        <v>12</v>
      </c>
      <c r="B15" s="41">
        <v>11</v>
      </c>
      <c r="C15" s="41">
        <v>16</v>
      </c>
      <c r="D15" s="3" t="s">
        <v>23</v>
      </c>
      <c r="E15" s="4">
        <v>375858</v>
      </c>
      <c r="F15" s="5" t="s">
        <v>101</v>
      </c>
      <c r="G15" s="5" t="s">
        <v>102</v>
      </c>
      <c r="H15" s="38">
        <v>33299</v>
      </c>
      <c r="I15" s="6" t="s">
        <v>103</v>
      </c>
      <c r="J15" s="7" t="s">
        <v>27</v>
      </c>
      <c r="K15" s="8" t="s">
        <v>28</v>
      </c>
      <c r="L15" s="9">
        <v>55</v>
      </c>
      <c r="M15" s="10">
        <v>578</v>
      </c>
      <c r="N15" s="10">
        <v>900</v>
      </c>
      <c r="O15" s="11">
        <f>M15*20/N15</f>
        <v>12.844444444444445</v>
      </c>
      <c r="P15" s="10">
        <v>2153</v>
      </c>
      <c r="Q15" s="10">
        <v>3350</v>
      </c>
      <c r="R15" s="11">
        <v>12.85</v>
      </c>
      <c r="S15" s="10">
        <v>1395</v>
      </c>
      <c r="T15" s="10">
        <v>1700</v>
      </c>
      <c r="U15" s="11">
        <f>S15*20/T15</f>
        <v>16.411764705882351</v>
      </c>
      <c r="V15" s="10"/>
      <c r="W15" s="10"/>
      <c r="X15" s="11">
        <v>0</v>
      </c>
      <c r="Y15" s="10">
        <v>608</v>
      </c>
      <c r="Z15" s="10">
        <v>1100</v>
      </c>
      <c r="AA15" s="12">
        <f>Y15*20/Z15</f>
        <v>11.054545454545455</v>
      </c>
      <c r="AB15" s="10"/>
      <c r="AC15" s="10"/>
      <c r="AD15" s="11">
        <v>0</v>
      </c>
      <c r="AE15" s="10"/>
      <c r="AF15" s="10"/>
      <c r="AG15" s="13">
        <v>0</v>
      </c>
      <c r="AH15" s="10"/>
      <c r="AI15" s="10"/>
      <c r="AJ15" s="13">
        <v>0</v>
      </c>
      <c r="AK15" s="10"/>
      <c r="AL15" s="10"/>
      <c r="AM15" s="13">
        <v>0</v>
      </c>
      <c r="AN15" s="14">
        <f>L15+O15+R15+U15+X15+AA15+AD15+AG15+AJ15+AM15</f>
        <v>108.16075460487224</v>
      </c>
      <c r="AO15" s="15" t="s">
        <v>104</v>
      </c>
      <c r="AP15" s="16" t="s">
        <v>105</v>
      </c>
    </row>
    <row r="16" spans="1:42" customFormat="1" ht="47.25" x14ac:dyDescent="0.25">
      <c r="A16" s="41">
        <v>13</v>
      </c>
      <c r="B16" s="41">
        <v>12</v>
      </c>
      <c r="C16" s="41">
        <v>31</v>
      </c>
      <c r="D16" s="3" t="s">
        <v>23</v>
      </c>
      <c r="E16" s="4">
        <v>376420</v>
      </c>
      <c r="F16" s="5" t="s">
        <v>173</v>
      </c>
      <c r="G16" s="5" t="s">
        <v>174</v>
      </c>
      <c r="H16" s="38">
        <v>35504</v>
      </c>
      <c r="I16" s="6" t="s">
        <v>175</v>
      </c>
      <c r="J16" s="7" t="s">
        <v>27</v>
      </c>
      <c r="K16" s="8" t="s">
        <v>28</v>
      </c>
      <c r="L16" s="9">
        <v>49</v>
      </c>
      <c r="M16" s="10">
        <v>885</v>
      </c>
      <c r="N16" s="10">
        <v>1100</v>
      </c>
      <c r="O16" s="11">
        <f>M16*20/N16</f>
        <v>16.09090909090909</v>
      </c>
      <c r="P16" s="10">
        <v>778</v>
      </c>
      <c r="Q16" s="10">
        <v>1100</v>
      </c>
      <c r="R16" s="11">
        <f>P16*20/Q16</f>
        <v>14.145454545454545</v>
      </c>
      <c r="S16" s="10"/>
      <c r="T16" s="10"/>
      <c r="U16" s="11">
        <v>0</v>
      </c>
      <c r="V16" s="10">
        <v>3109</v>
      </c>
      <c r="W16" s="10">
        <v>4300</v>
      </c>
      <c r="X16" s="11">
        <v>28.92</v>
      </c>
      <c r="Y16" s="10"/>
      <c r="Z16" s="10"/>
      <c r="AA16" s="12">
        <v>0</v>
      </c>
      <c r="AB16" s="10"/>
      <c r="AC16" s="10"/>
      <c r="AD16" s="11">
        <v>0</v>
      </c>
      <c r="AE16" s="10"/>
      <c r="AF16" s="10"/>
      <c r="AG16" s="13">
        <v>0</v>
      </c>
      <c r="AH16" s="10"/>
      <c r="AI16" s="10"/>
      <c r="AJ16" s="13">
        <v>0</v>
      </c>
      <c r="AK16" s="10"/>
      <c r="AL16" s="10"/>
      <c r="AM16" s="13">
        <v>0</v>
      </c>
      <c r="AN16" s="14">
        <f>L16+O16+R16+U16+X16+AA16+AD16+AG16+AJ16+AM16</f>
        <v>108.15636363636364</v>
      </c>
      <c r="AO16" s="15" t="s">
        <v>176</v>
      </c>
      <c r="AP16" s="16" t="s">
        <v>177</v>
      </c>
    </row>
    <row r="17" spans="1:43" customFormat="1" ht="78.75" x14ac:dyDescent="0.25">
      <c r="A17" s="41">
        <v>14</v>
      </c>
      <c r="B17" s="41">
        <v>13</v>
      </c>
      <c r="C17" s="41">
        <v>5</v>
      </c>
      <c r="D17" s="3" t="s">
        <v>23</v>
      </c>
      <c r="E17" s="4">
        <v>376270</v>
      </c>
      <c r="F17" s="5" t="s">
        <v>46</v>
      </c>
      <c r="G17" s="5" t="s">
        <v>47</v>
      </c>
      <c r="H17" s="38">
        <v>34341</v>
      </c>
      <c r="I17" s="6" t="s">
        <v>48</v>
      </c>
      <c r="J17" s="7" t="s">
        <v>27</v>
      </c>
      <c r="K17" s="8" t="s">
        <v>28</v>
      </c>
      <c r="L17" s="9">
        <v>46</v>
      </c>
      <c r="M17" s="10">
        <v>837</v>
      </c>
      <c r="N17" s="10">
        <v>1050</v>
      </c>
      <c r="O17" s="11">
        <f>M17*20/N17</f>
        <v>15.942857142857143</v>
      </c>
      <c r="P17" s="10">
        <v>837</v>
      </c>
      <c r="Q17" s="10">
        <v>1100</v>
      </c>
      <c r="R17" s="11">
        <f>P17*20/Q17</f>
        <v>15.218181818181819</v>
      </c>
      <c r="S17" s="10"/>
      <c r="T17" s="10"/>
      <c r="U17" s="11">
        <v>0</v>
      </c>
      <c r="V17" s="10">
        <v>3340</v>
      </c>
      <c r="W17" s="10">
        <v>4400</v>
      </c>
      <c r="X17" s="11">
        <f>V17*40/W17</f>
        <v>30.363636363636363</v>
      </c>
      <c r="Y17" s="10"/>
      <c r="Z17" s="10"/>
      <c r="AA17" s="12">
        <v>0</v>
      </c>
      <c r="AB17" s="10"/>
      <c r="AC17" s="10"/>
      <c r="AD17" s="11">
        <v>0</v>
      </c>
      <c r="AE17" s="10"/>
      <c r="AF17" s="10"/>
      <c r="AG17" s="13">
        <v>0</v>
      </c>
      <c r="AH17" s="10"/>
      <c r="AI17" s="10"/>
      <c r="AJ17" s="13"/>
      <c r="AK17" s="10"/>
      <c r="AL17" s="10"/>
      <c r="AM17" s="13">
        <v>0</v>
      </c>
      <c r="AN17" s="14">
        <f>L17+O17+R17+U17+X17+AA17+AD17+AG17+AJ17+AM17</f>
        <v>107.52467532467533</v>
      </c>
      <c r="AO17" s="15" t="s">
        <v>49</v>
      </c>
      <c r="AP17" s="16" t="s">
        <v>50</v>
      </c>
      <c r="AQ17" s="39" t="s">
        <v>287</v>
      </c>
    </row>
    <row r="18" spans="1:43" customFormat="1" ht="63" x14ac:dyDescent="0.25">
      <c r="A18" s="41">
        <v>15</v>
      </c>
      <c r="B18" s="41">
        <v>14</v>
      </c>
      <c r="C18" s="41">
        <v>6</v>
      </c>
      <c r="D18" s="3" t="s">
        <v>23</v>
      </c>
      <c r="E18" s="4">
        <v>376440</v>
      </c>
      <c r="F18" s="5" t="s">
        <v>51</v>
      </c>
      <c r="G18" s="5" t="s">
        <v>52</v>
      </c>
      <c r="H18" s="38">
        <v>35570</v>
      </c>
      <c r="I18" s="6" t="s">
        <v>53</v>
      </c>
      <c r="J18" s="7" t="s">
        <v>27</v>
      </c>
      <c r="K18" s="8" t="s">
        <v>28</v>
      </c>
      <c r="L18" s="9">
        <v>49</v>
      </c>
      <c r="M18" s="10">
        <v>800</v>
      </c>
      <c r="N18" s="10">
        <v>1050</v>
      </c>
      <c r="O18" s="11">
        <f>M18*20/N18</f>
        <v>15.238095238095237</v>
      </c>
      <c r="P18" s="10">
        <v>743</v>
      </c>
      <c r="Q18" s="10">
        <v>1100</v>
      </c>
      <c r="R18" s="11">
        <f>P18*20/Q18</f>
        <v>13.50909090909091</v>
      </c>
      <c r="S18" s="10"/>
      <c r="T18" s="10"/>
      <c r="U18" s="11">
        <v>0</v>
      </c>
      <c r="V18" s="10">
        <v>2888</v>
      </c>
      <c r="W18" s="10">
        <v>4000</v>
      </c>
      <c r="X18" s="11">
        <f>V18*40/W18</f>
        <v>28.88</v>
      </c>
      <c r="Y18" s="10"/>
      <c r="Z18" s="10"/>
      <c r="AA18" s="12">
        <v>0</v>
      </c>
      <c r="AB18" s="10"/>
      <c r="AC18" s="10"/>
      <c r="AD18" s="11">
        <v>0</v>
      </c>
      <c r="AE18" s="10"/>
      <c r="AF18" s="10"/>
      <c r="AG18" s="13">
        <v>0</v>
      </c>
      <c r="AH18" s="10"/>
      <c r="AI18" s="10"/>
      <c r="AJ18" s="13">
        <v>0</v>
      </c>
      <c r="AK18" s="10"/>
      <c r="AL18" s="10"/>
      <c r="AM18" s="13">
        <v>0</v>
      </c>
      <c r="AN18" s="14">
        <f>L18+O18+R18+U18+X18+AA18+AD18+AG18+AJ18+AM18</f>
        <v>106.62718614718615</v>
      </c>
      <c r="AO18" s="15" t="s">
        <v>54</v>
      </c>
      <c r="AP18" s="16" t="s">
        <v>55</v>
      </c>
    </row>
    <row r="19" spans="1:43" customFormat="1" ht="47.25" x14ac:dyDescent="0.25">
      <c r="A19" s="41">
        <v>16</v>
      </c>
      <c r="B19" s="41">
        <v>15</v>
      </c>
      <c r="C19" s="41">
        <v>7</v>
      </c>
      <c r="D19" s="3" t="s">
        <v>23</v>
      </c>
      <c r="E19" s="4">
        <v>375660</v>
      </c>
      <c r="F19" s="5" t="s">
        <v>56</v>
      </c>
      <c r="G19" s="5" t="s">
        <v>57</v>
      </c>
      <c r="H19" s="38">
        <v>32198</v>
      </c>
      <c r="I19" s="6" t="s">
        <v>58</v>
      </c>
      <c r="J19" s="7" t="s">
        <v>27</v>
      </c>
      <c r="K19" s="8" t="s">
        <v>28</v>
      </c>
      <c r="L19" s="9">
        <v>46</v>
      </c>
      <c r="M19" s="10">
        <v>736</v>
      </c>
      <c r="N19" s="10">
        <v>850</v>
      </c>
      <c r="O19" s="11">
        <f>M19*20/N19</f>
        <v>17.317647058823528</v>
      </c>
      <c r="P19" s="10">
        <v>871</v>
      </c>
      <c r="Q19" s="10">
        <v>1100</v>
      </c>
      <c r="R19" s="11">
        <f>P19*20/Q19</f>
        <v>15.836363636363636</v>
      </c>
      <c r="S19" s="10">
        <v>1929</v>
      </c>
      <c r="T19" s="10">
        <v>2900</v>
      </c>
      <c r="U19" s="11">
        <f>S19*20/T19</f>
        <v>13.303448275862069</v>
      </c>
      <c r="V19" s="10"/>
      <c r="W19" s="10"/>
      <c r="X19" s="11">
        <v>0</v>
      </c>
      <c r="Y19" s="10">
        <v>2021</v>
      </c>
      <c r="Z19" s="10">
        <v>3000</v>
      </c>
      <c r="AA19" s="12">
        <f>Y19*20/Z19</f>
        <v>13.473333333333333</v>
      </c>
      <c r="AB19" s="10"/>
      <c r="AC19" s="10"/>
      <c r="AD19" s="11">
        <v>0</v>
      </c>
      <c r="AE19" s="10"/>
      <c r="AF19" s="10"/>
      <c r="AG19" s="13">
        <v>0</v>
      </c>
      <c r="AH19" s="10">
        <v>3.48</v>
      </c>
      <c r="AI19" s="10">
        <v>4</v>
      </c>
      <c r="AJ19" s="13"/>
      <c r="AK19" s="10"/>
      <c r="AL19" s="10"/>
      <c r="AM19" s="13">
        <v>0</v>
      </c>
      <c r="AN19" s="14">
        <f>L19+O19+R19+U19+X19+AA19+AD19+AG19+AJ19+AM19</f>
        <v>105.93079230438256</v>
      </c>
      <c r="AO19" s="15" t="s">
        <v>59</v>
      </c>
      <c r="AP19" s="16" t="s">
        <v>60</v>
      </c>
    </row>
    <row r="20" spans="1:43" customFormat="1" ht="78.75" x14ac:dyDescent="0.25">
      <c r="A20" s="41">
        <v>17</v>
      </c>
      <c r="B20" s="41">
        <v>16</v>
      </c>
      <c r="C20" s="41">
        <v>37</v>
      </c>
      <c r="D20" s="3" t="s">
        <v>23</v>
      </c>
      <c r="E20" s="4">
        <v>376481</v>
      </c>
      <c r="F20" s="5" t="s">
        <v>203</v>
      </c>
      <c r="G20" s="5" t="s">
        <v>204</v>
      </c>
      <c r="H20" s="38">
        <v>36078</v>
      </c>
      <c r="I20" s="6" t="s">
        <v>205</v>
      </c>
      <c r="J20" s="7" t="s">
        <v>27</v>
      </c>
      <c r="K20" s="8" t="s">
        <v>28</v>
      </c>
      <c r="L20" s="9">
        <v>46</v>
      </c>
      <c r="M20" s="10">
        <v>866</v>
      </c>
      <c r="N20" s="10">
        <v>1100</v>
      </c>
      <c r="O20" s="11">
        <f>M20*20/N20</f>
        <v>15.745454545454546</v>
      </c>
      <c r="P20" s="10">
        <v>838</v>
      </c>
      <c r="Q20" s="10">
        <v>1100</v>
      </c>
      <c r="R20" s="11">
        <f>P20*20/Q20</f>
        <v>15.236363636363636</v>
      </c>
      <c r="S20" s="10"/>
      <c r="T20" s="10"/>
      <c r="U20" s="11">
        <v>0</v>
      </c>
      <c r="V20" s="10">
        <v>3125</v>
      </c>
      <c r="W20" s="10">
        <v>4400</v>
      </c>
      <c r="X20" s="11">
        <v>28.4</v>
      </c>
      <c r="Y20" s="10"/>
      <c r="Z20" s="10"/>
      <c r="AA20" s="12">
        <v>0</v>
      </c>
      <c r="AB20" s="10"/>
      <c r="AC20" s="10"/>
      <c r="AD20" s="11">
        <v>0</v>
      </c>
      <c r="AE20" s="10"/>
      <c r="AF20" s="10"/>
      <c r="AG20" s="13">
        <v>0</v>
      </c>
      <c r="AH20" s="10"/>
      <c r="AI20" s="10"/>
      <c r="AJ20" s="13">
        <v>0</v>
      </c>
      <c r="AK20" s="10"/>
      <c r="AL20" s="10"/>
      <c r="AM20" s="13">
        <v>0</v>
      </c>
      <c r="AN20" s="14">
        <f>L20+O20+R20+U20+X20+AA20+AD20+AG20+AJ20+AM20</f>
        <v>105.38181818181818</v>
      </c>
      <c r="AO20" s="15" t="s">
        <v>206</v>
      </c>
      <c r="AP20" s="16" t="s">
        <v>207</v>
      </c>
    </row>
    <row r="21" spans="1:43" customFormat="1" ht="63" x14ac:dyDescent="0.25">
      <c r="A21" s="41">
        <v>18</v>
      </c>
      <c r="B21" s="41">
        <v>17</v>
      </c>
      <c r="C21" s="42">
        <v>54</v>
      </c>
      <c r="D21" s="3" t="s">
        <v>23</v>
      </c>
      <c r="E21" s="4">
        <v>365256</v>
      </c>
      <c r="F21" s="5" t="s">
        <v>288</v>
      </c>
      <c r="G21" s="5" t="s">
        <v>289</v>
      </c>
      <c r="H21" s="38">
        <v>33786</v>
      </c>
      <c r="I21" s="6" t="s">
        <v>290</v>
      </c>
      <c r="J21" s="7" t="s">
        <v>27</v>
      </c>
      <c r="K21" s="8" t="s">
        <v>28</v>
      </c>
      <c r="L21" s="9">
        <v>43</v>
      </c>
      <c r="M21" s="10">
        <v>754</v>
      </c>
      <c r="N21" s="10">
        <v>900</v>
      </c>
      <c r="O21" s="11">
        <v>16.8</v>
      </c>
      <c r="P21" s="10">
        <v>868</v>
      </c>
      <c r="Q21" s="10">
        <v>1100</v>
      </c>
      <c r="R21" s="11">
        <v>15.8</v>
      </c>
      <c r="S21" s="10">
        <v>330</v>
      </c>
      <c r="T21" s="10">
        <v>550</v>
      </c>
      <c r="U21" s="11">
        <v>12</v>
      </c>
      <c r="V21" s="10"/>
      <c r="W21" s="10"/>
      <c r="X21" s="11">
        <v>0</v>
      </c>
      <c r="Y21" s="10">
        <v>2160</v>
      </c>
      <c r="Z21" s="10">
        <v>3150</v>
      </c>
      <c r="AA21" s="12">
        <v>13.7</v>
      </c>
      <c r="AB21" s="10">
        <v>1329</v>
      </c>
      <c r="AC21" s="10">
        <v>1800</v>
      </c>
      <c r="AD21" s="11">
        <v>3.7</v>
      </c>
      <c r="AE21" s="10"/>
      <c r="AF21" s="10"/>
      <c r="AG21" s="13">
        <v>0</v>
      </c>
      <c r="AH21" s="10"/>
      <c r="AI21" s="10"/>
      <c r="AJ21" s="13">
        <v>0</v>
      </c>
      <c r="AK21" s="10"/>
      <c r="AL21" s="10"/>
      <c r="AM21" s="13">
        <v>0</v>
      </c>
      <c r="AN21" s="14">
        <v>104.9</v>
      </c>
      <c r="AO21" s="15" t="s">
        <v>291</v>
      </c>
      <c r="AP21" s="16" t="s">
        <v>292</v>
      </c>
      <c r="AQ21" s="40" t="s">
        <v>293</v>
      </c>
    </row>
    <row r="22" spans="1:43" customFormat="1" ht="63" x14ac:dyDescent="0.25">
      <c r="A22" s="41">
        <v>19</v>
      </c>
      <c r="B22" s="41">
        <v>18</v>
      </c>
      <c r="C22" s="41">
        <v>8</v>
      </c>
      <c r="D22" s="3" t="s">
        <v>23</v>
      </c>
      <c r="E22" s="4">
        <v>375353</v>
      </c>
      <c r="F22" s="5" t="s">
        <v>61</v>
      </c>
      <c r="G22" s="5" t="s">
        <v>62</v>
      </c>
      <c r="H22" s="38">
        <v>32566</v>
      </c>
      <c r="I22" s="6" t="s">
        <v>63</v>
      </c>
      <c r="J22" s="7" t="s">
        <v>27</v>
      </c>
      <c r="K22" s="8" t="s">
        <v>28</v>
      </c>
      <c r="L22" s="9">
        <v>58</v>
      </c>
      <c r="M22" s="10">
        <v>436</v>
      </c>
      <c r="N22" s="10">
        <v>850</v>
      </c>
      <c r="O22" s="11">
        <f>M22*20/N22</f>
        <v>10.258823529411766</v>
      </c>
      <c r="P22" s="10">
        <v>545</v>
      </c>
      <c r="Q22" s="10">
        <v>1100</v>
      </c>
      <c r="R22" s="11">
        <f>P22*20/Q22</f>
        <v>9.9090909090909083</v>
      </c>
      <c r="S22" s="10">
        <v>285</v>
      </c>
      <c r="T22" s="10">
        <v>550</v>
      </c>
      <c r="U22" s="11">
        <f>S22*20/T22</f>
        <v>10.363636363636363</v>
      </c>
      <c r="V22" s="10"/>
      <c r="W22" s="10"/>
      <c r="X22" s="11">
        <v>0</v>
      </c>
      <c r="Y22" s="10">
        <v>678</v>
      </c>
      <c r="Z22" s="10">
        <v>1100</v>
      </c>
      <c r="AA22" s="12">
        <f>Y22*20/Z22</f>
        <v>12.327272727272728</v>
      </c>
      <c r="AB22" s="10">
        <v>604</v>
      </c>
      <c r="AC22" s="10">
        <v>900</v>
      </c>
      <c r="AD22" s="11">
        <f>AB22*5/AC22</f>
        <v>3.3555555555555556</v>
      </c>
      <c r="AE22" s="10"/>
      <c r="AF22" s="10"/>
      <c r="AG22" s="13">
        <v>0</v>
      </c>
      <c r="AH22" s="10"/>
      <c r="AI22" s="10"/>
      <c r="AJ22" s="13">
        <v>0</v>
      </c>
      <c r="AK22" s="10"/>
      <c r="AL22" s="10"/>
      <c r="AM22" s="13">
        <v>0</v>
      </c>
      <c r="AN22" s="14">
        <f>L22+O22+R22+U22+X22+AA22+AD22+AG22+AJ22+AM22</f>
        <v>104.21437908496732</v>
      </c>
      <c r="AO22" s="15" t="s">
        <v>64</v>
      </c>
      <c r="AP22" s="16" t="s">
        <v>65</v>
      </c>
    </row>
    <row r="23" spans="1:43" customFormat="1" ht="78.75" x14ac:dyDescent="0.25">
      <c r="A23" s="41">
        <v>20</v>
      </c>
      <c r="B23" s="41">
        <v>19</v>
      </c>
      <c r="C23" s="41">
        <v>9</v>
      </c>
      <c r="D23" s="3" t="s">
        <v>23</v>
      </c>
      <c r="E23" s="4">
        <v>375533</v>
      </c>
      <c r="F23" s="5" t="s">
        <v>66</v>
      </c>
      <c r="G23" s="5" t="s">
        <v>67</v>
      </c>
      <c r="H23" s="38">
        <v>32930</v>
      </c>
      <c r="I23" s="6" t="s">
        <v>68</v>
      </c>
      <c r="J23" s="7" t="s">
        <v>27</v>
      </c>
      <c r="K23" s="8" t="s">
        <v>28</v>
      </c>
      <c r="L23" s="9">
        <v>41</v>
      </c>
      <c r="M23" s="10">
        <v>733</v>
      </c>
      <c r="N23" s="10">
        <v>1050</v>
      </c>
      <c r="O23" s="11">
        <f>M23*20/N23</f>
        <v>13.961904761904762</v>
      </c>
      <c r="P23" s="10">
        <v>676</v>
      </c>
      <c r="Q23" s="10">
        <v>1100</v>
      </c>
      <c r="R23" s="11">
        <f>P23*20/Q23</f>
        <v>12.290909090909091</v>
      </c>
      <c r="S23" s="10">
        <v>361</v>
      </c>
      <c r="T23" s="10">
        <v>550</v>
      </c>
      <c r="U23" s="11">
        <f>S23*20/T23</f>
        <v>13.127272727272727</v>
      </c>
      <c r="V23" s="10"/>
      <c r="W23" s="10"/>
      <c r="X23" s="11">
        <v>0</v>
      </c>
      <c r="Y23" s="10">
        <v>1996</v>
      </c>
      <c r="Z23" s="10">
        <v>2700</v>
      </c>
      <c r="AA23" s="12">
        <f>Y23*20/Z23</f>
        <v>14.785185185185185</v>
      </c>
      <c r="AB23" s="10"/>
      <c r="AC23" s="10"/>
      <c r="AD23" s="11">
        <v>0</v>
      </c>
      <c r="AE23" s="10"/>
      <c r="AF23" s="10"/>
      <c r="AG23" s="13">
        <v>0</v>
      </c>
      <c r="AH23" s="10">
        <v>772</v>
      </c>
      <c r="AI23" s="10">
        <v>1000</v>
      </c>
      <c r="AJ23" s="13">
        <f>AH23*5/AI23</f>
        <v>3.86</v>
      </c>
      <c r="AK23" s="10">
        <v>448</v>
      </c>
      <c r="AL23" s="10">
        <v>500</v>
      </c>
      <c r="AM23" s="13">
        <f>AK23*5/AL23</f>
        <v>4.4800000000000004</v>
      </c>
      <c r="AN23" s="14">
        <f>L23+O23+R23+U23+X23+AA23+AD23+AG23+AJ23+AM23</f>
        <v>103.50527176527177</v>
      </c>
      <c r="AO23" s="15" t="s">
        <v>69</v>
      </c>
      <c r="AP23" s="16" t="s">
        <v>70</v>
      </c>
    </row>
    <row r="24" spans="1:43" customFormat="1" ht="94.5" x14ac:dyDescent="0.25">
      <c r="A24" s="41">
        <v>21</v>
      </c>
      <c r="B24" s="41">
        <v>20</v>
      </c>
      <c r="C24" s="41">
        <v>45</v>
      </c>
      <c r="D24" s="3" t="s">
        <v>23</v>
      </c>
      <c r="E24" s="4">
        <v>376253</v>
      </c>
      <c r="F24" s="5" t="s">
        <v>240</v>
      </c>
      <c r="G24" s="5" t="s">
        <v>241</v>
      </c>
      <c r="H24" s="38">
        <v>34093</v>
      </c>
      <c r="I24" s="6" t="s">
        <v>242</v>
      </c>
      <c r="J24" s="7" t="s">
        <v>27</v>
      </c>
      <c r="K24" s="8" t="s">
        <v>28</v>
      </c>
      <c r="L24" s="9">
        <v>48</v>
      </c>
      <c r="M24" s="10">
        <v>626</v>
      </c>
      <c r="N24" s="10">
        <v>1050</v>
      </c>
      <c r="O24" s="11">
        <f>M24*20/N24</f>
        <v>11.923809523809524</v>
      </c>
      <c r="P24" s="10">
        <v>545</v>
      </c>
      <c r="Q24" s="10">
        <v>1100</v>
      </c>
      <c r="R24" s="11">
        <f>P24*20/Q24</f>
        <v>9.9090909090909083</v>
      </c>
      <c r="S24" s="10"/>
      <c r="T24" s="10"/>
      <c r="U24" s="11">
        <v>0</v>
      </c>
      <c r="V24" s="10">
        <v>3618</v>
      </c>
      <c r="W24" s="10">
        <v>4300</v>
      </c>
      <c r="X24" s="11">
        <v>33.6</v>
      </c>
      <c r="Y24" s="10"/>
      <c r="Z24" s="10"/>
      <c r="AA24" s="12">
        <v>0</v>
      </c>
      <c r="AB24" s="10"/>
      <c r="AC24" s="10"/>
      <c r="AD24" s="11">
        <v>0</v>
      </c>
      <c r="AE24" s="10"/>
      <c r="AF24" s="10"/>
      <c r="AG24" s="13">
        <v>0</v>
      </c>
      <c r="AH24" s="10"/>
      <c r="AI24" s="10"/>
      <c r="AJ24" s="13">
        <v>0</v>
      </c>
      <c r="AK24" s="10"/>
      <c r="AL24" s="10"/>
      <c r="AM24" s="13">
        <v>0</v>
      </c>
      <c r="AN24" s="14">
        <f>L24+O24+R24+U24+X24+AA24+AD24+AG24+AJ24+AM24</f>
        <v>103.43290043290042</v>
      </c>
      <c r="AO24" s="15" t="s">
        <v>243</v>
      </c>
      <c r="AP24" s="16" t="s">
        <v>244</v>
      </c>
    </row>
    <row r="25" spans="1:43" customFormat="1" ht="78.75" x14ac:dyDescent="0.25">
      <c r="A25" s="41">
        <v>22</v>
      </c>
      <c r="B25" s="41">
        <v>21</v>
      </c>
      <c r="C25" s="41">
        <v>24</v>
      </c>
      <c r="D25" s="3" t="s">
        <v>23</v>
      </c>
      <c r="E25" s="4">
        <v>375947</v>
      </c>
      <c r="F25" s="5" t="s">
        <v>139</v>
      </c>
      <c r="G25" s="5" t="s">
        <v>140</v>
      </c>
      <c r="H25" s="38">
        <v>33315</v>
      </c>
      <c r="I25" s="6" t="s">
        <v>141</v>
      </c>
      <c r="J25" s="7" t="s">
        <v>27</v>
      </c>
      <c r="K25" s="8" t="s">
        <v>28</v>
      </c>
      <c r="L25" s="9">
        <v>45</v>
      </c>
      <c r="M25" s="10">
        <v>860</v>
      </c>
      <c r="N25" s="10">
        <v>1050</v>
      </c>
      <c r="O25" s="11">
        <f>M25*20/N25</f>
        <v>16.38095238095238</v>
      </c>
      <c r="P25" s="10">
        <v>753</v>
      </c>
      <c r="Q25" s="10">
        <v>1100</v>
      </c>
      <c r="R25" s="11">
        <f>P25*20/Q25</f>
        <v>13.690909090909091</v>
      </c>
      <c r="S25" s="10"/>
      <c r="T25" s="10"/>
      <c r="U25" s="11">
        <v>0</v>
      </c>
      <c r="V25" s="10">
        <v>3012</v>
      </c>
      <c r="W25" s="10">
        <v>4550</v>
      </c>
      <c r="X25" s="11">
        <v>26.47</v>
      </c>
      <c r="Y25" s="10"/>
      <c r="Z25" s="10"/>
      <c r="AA25" s="12"/>
      <c r="AB25" s="10"/>
      <c r="AC25" s="10"/>
      <c r="AD25" s="11">
        <v>0</v>
      </c>
      <c r="AE25" s="10"/>
      <c r="AF25" s="10"/>
      <c r="AG25" s="13">
        <v>0</v>
      </c>
      <c r="AH25" s="10"/>
      <c r="AI25" s="10"/>
      <c r="AJ25" s="13">
        <v>0</v>
      </c>
      <c r="AK25" s="10"/>
      <c r="AL25" s="10"/>
      <c r="AM25" s="13">
        <v>0</v>
      </c>
      <c r="AN25" s="14">
        <f>L25+O25+R25+U25+X25+AA25+AD25+AG25+AJ25+AM25</f>
        <v>101.54186147186147</v>
      </c>
      <c r="AO25" s="15" t="s">
        <v>142</v>
      </c>
      <c r="AP25" s="16" t="s">
        <v>143</v>
      </c>
    </row>
    <row r="26" spans="1:43" customFormat="1" ht="63" x14ac:dyDescent="0.25">
      <c r="A26" s="41">
        <v>23</v>
      </c>
      <c r="B26" s="41">
        <v>22</v>
      </c>
      <c r="C26" s="41">
        <v>10</v>
      </c>
      <c r="D26" s="3" t="s">
        <v>23</v>
      </c>
      <c r="E26" s="4">
        <v>376385</v>
      </c>
      <c r="F26" s="5" t="s">
        <v>71</v>
      </c>
      <c r="G26" s="5" t="s">
        <v>72</v>
      </c>
      <c r="H26" s="38">
        <v>35165</v>
      </c>
      <c r="I26" s="6" t="s">
        <v>73</v>
      </c>
      <c r="J26" s="7" t="s">
        <v>27</v>
      </c>
      <c r="K26" s="8" t="s">
        <v>28</v>
      </c>
      <c r="L26" s="9">
        <v>43</v>
      </c>
      <c r="M26" s="10">
        <v>804</v>
      </c>
      <c r="N26" s="10">
        <v>1050</v>
      </c>
      <c r="O26" s="11">
        <f>M26*20/N26</f>
        <v>15.314285714285715</v>
      </c>
      <c r="P26" s="10">
        <v>732</v>
      </c>
      <c r="Q26" s="10">
        <v>1100</v>
      </c>
      <c r="R26" s="11">
        <f>P26*20/Q26</f>
        <v>13.309090909090909</v>
      </c>
      <c r="S26" s="10"/>
      <c r="T26" s="10"/>
      <c r="U26" s="11">
        <v>0</v>
      </c>
      <c r="V26" s="10">
        <v>3219</v>
      </c>
      <c r="W26" s="10">
        <v>4400</v>
      </c>
      <c r="X26" s="11">
        <f>V26*40/W26</f>
        <v>29.263636363636362</v>
      </c>
      <c r="Y26" s="10"/>
      <c r="Z26" s="10"/>
      <c r="AA26" s="12">
        <v>0</v>
      </c>
      <c r="AB26" s="10"/>
      <c r="AC26" s="10"/>
      <c r="AD26" s="11">
        <v>0</v>
      </c>
      <c r="AE26" s="10"/>
      <c r="AF26" s="10"/>
      <c r="AG26" s="13">
        <v>0</v>
      </c>
      <c r="AH26" s="10"/>
      <c r="AI26" s="10"/>
      <c r="AJ26" s="13">
        <v>0</v>
      </c>
      <c r="AK26" s="10"/>
      <c r="AL26" s="10"/>
      <c r="AM26" s="13">
        <v>0</v>
      </c>
      <c r="AN26" s="14">
        <f>L26+O26+R26+U26+X26+AA26+AD26+AG26+AJ26+AM26</f>
        <v>100.88701298701299</v>
      </c>
      <c r="AO26" s="15" t="s">
        <v>74</v>
      </c>
      <c r="AP26" s="16" t="s">
        <v>75</v>
      </c>
    </row>
    <row r="27" spans="1:43" customFormat="1" ht="47.25" x14ac:dyDescent="0.25">
      <c r="A27" s="41">
        <v>24</v>
      </c>
      <c r="B27" s="41">
        <v>23</v>
      </c>
      <c r="C27" s="41">
        <v>11</v>
      </c>
      <c r="D27" s="3" t="s">
        <v>23</v>
      </c>
      <c r="E27" s="4">
        <v>375720</v>
      </c>
      <c r="F27" s="5" t="s">
        <v>76</v>
      </c>
      <c r="G27" s="5" t="s">
        <v>77</v>
      </c>
      <c r="H27" s="38">
        <v>33605</v>
      </c>
      <c r="I27" s="6" t="s">
        <v>78</v>
      </c>
      <c r="J27" s="7" t="s">
        <v>27</v>
      </c>
      <c r="K27" s="8" t="s">
        <v>28</v>
      </c>
      <c r="L27" s="9">
        <v>41</v>
      </c>
      <c r="M27" s="10">
        <v>682</v>
      </c>
      <c r="N27" s="10">
        <v>900</v>
      </c>
      <c r="O27" s="11">
        <f>M27*20/N27</f>
        <v>15.155555555555555</v>
      </c>
      <c r="P27" s="10">
        <v>695</v>
      </c>
      <c r="Q27" s="10">
        <v>1100</v>
      </c>
      <c r="R27" s="11">
        <f>P27*20/Q27</f>
        <v>12.636363636363637</v>
      </c>
      <c r="S27" s="10"/>
      <c r="T27" s="10"/>
      <c r="U27" s="11">
        <v>0</v>
      </c>
      <c r="V27" s="10">
        <v>3582</v>
      </c>
      <c r="W27" s="10">
        <v>4500</v>
      </c>
      <c r="X27" s="11">
        <f>V27*40/W27</f>
        <v>31.84</v>
      </c>
      <c r="Y27" s="10"/>
      <c r="Z27" s="10"/>
      <c r="AA27" s="12">
        <v>0</v>
      </c>
      <c r="AB27" s="10"/>
      <c r="AC27" s="10"/>
      <c r="AD27" s="11">
        <v>0</v>
      </c>
      <c r="AE27" s="10"/>
      <c r="AF27" s="10"/>
      <c r="AG27" s="13">
        <v>0</v>
      </c>
      <c r="AH27" s="10"/>
      <c r="AI27" s="10"/>
      <c r="AJ27" s="13">
        <v>0</v>
      </c>
      <c r="AK27" s="10"/>
      <c r="AL27" s="10"/>
      <c r="AM27" s="13">
        <v>0</v>
      </c>
      <c r="AN27" s="14">
        <f>L27+O27+R27+U27+X27+AA27+AD27+AG27+AJ27+AM27</f>
        <v>100.6319191919192</v>
      </c>
      <c r="AO27" s="15" t="s">
        <v>79</v>
      </c>
      <c r="AP27" s="16" t="s">
        <v>80</v>
      </c>
    </row>
    <row r="28" spans="1:43" customFormat="1" ht="78.75" x14ac:dyDescent="0.25">
      <c r="A28" s="41">
        <v>25</v>
      </c>
      <c r="B28" s="41">
        <v>24</v>
      </c>
      <c r="C28" s="41">
        <v>12</v>
      </c>
      <c r="D28" s="3" t="s">
        <v>23</v>
      </c>
      <c r="E28" s="4">
        <v>376249</v>
      </c>
      <c r="F28" s="5" t="s">
        <v>81</v>
      </c>
      <c r="G28" s="5" t="s">
        <v>82</v>
      </c>
      <c r="H28" s="38">
        <v>33899</v>
      </c>
      <c r="I28" s="6" t="s">
        <v>83</v>
      </c>
      <c r="J28" s="7" t="s">
        <v>27</v>
      </c>
      <c r="K28" s="8" t="s">
        <v>28</v>
      </c>
      <c r="L28" s="9">
        <v>42</v>
      </c>
      <c r="M28" s="10">
        <v>680</v>
      </c>
      <c r="N28" s="10">
        <v>1050</v>
      </c>
      <c r="O28" s="11">
        <f>M28*20/N28</f>
        <v>12.952380952380953</v>
      </c>
      <c r="P28" s="10">
        <v>647</v>
      </c>
      <c r="Q28" s="10">
        <v>1100</v>
      </c>
      <c r="R28" s="11">
        <f>P28*20/Q28</f>
        <v>11.763636363636364</v>
      </c>
      <c r="S28" s="10"/>
      <c r="T28" s="10"/>
      <c r="U28" s="11">
        <v>0</v>
      </c>
      <c r="V28" s="10">
        <v>2998</v>
      </c>
      <c r="W28" s="10">
        <v>4200</v>
      </c>
      <c r="X28" s="11">
        <f>V28*40/W28</f>
        <v>28.552380952380954</v>
      </c>
      <c r="Y28" s="10"/>
      <c r="Z28" s="10"/>
      <c r="AA28" s="12">
        <v>0</v>
      </c>
      <c r="AB28" s="10">
        <v>1250</v>
      </c>
      <c r="AC28" s="10">
        <v>1800</v>
      </c>
      <c r="AD28" s="11">
        <f>AB28*5/AC28</f>
        <v>3.4722222222222223</v>
      </c>
      <c r="AE28" s="10"/>
      <c r="AF28" s="10"/>
      <c r="AG28" s="13">
        <v>0</v>
      </c>
      <c r="AH28" s="10"/>
      <c r="AI28" s="10"/>
      <c r="AJ28" s="13">
        <v>0</v>
      </c>
      <c r="AK28" s="10"/>
      <c r="AL28" s="10"/>
      <c r="AM28" s="13">
        <v>0</v>
      </c>
      <c r="AN28" s="14">
        <f>L28+O28+R28+U28+X28+AA28+AD28+AG28+AJ28+AM28</f>
        <v>98.740620490620501</v>
      </c>
      <c r="AO28" s="15" t="s">
        <v>84</v>
      </c>
      <c r="AP28" s="16" t="s">
        <v>85</v>
      </c>
    </row>
    <row r="29" spans="1:43" customFormat="1" ht="63" x14ac:dyDescent="0.25">
      <c r="A29" s="41">
        <v>26</v>
      </c>
      <c r="B29" s="41">
        <v>25</v>
      </c>
      <c r="C29" s="41">
        <v>13</v>
      </c>
      <c r="D29" s="3" t="s">
        <v>23</v>
      </c>
      <c r="E29" s="4">
        <v>375510</v>
      </c>
      <c r="F29" s="5" t="s">
        <v>86</v>
      </c>
      <c r="G29" s="5" t="s">
        <v>87</v>
      </c>
      <c r="H29" s="38">
        <v>31079</v>
      </c>
      <c r="I29" s="6" t="s">
        <v>88</v>
      </c>
      <c r="J29" s="7" t="s">
        <v>27</v>
      </c>
      <c r="K29" s="8" t="s">
        <v>28</v>
      </c>
      <c r="L29" s="9">
        <v>49</v>
      </c>
      <c r="M29" s="10">
        <v>516</v>
      </c>
      <c r="N29" s="10">
        <v>850</v>
      </c>
      <c r="O29" s="11">
        <f>M29*20/N29</f>
        <v>12.141176470588235</v>
      </c>
      <c r="P29" s="10">
        <v>592</v>
      </c>
      <c r="Q29" s="10">
        <v>1100</v>
      </c>
      <c r="R29" s="11">
        <f>P29*20/Q29</f>
        <v>10.763636363636364</v>
      </c>
      <c r="S29" s="10">
        <v>276</v>
      </c>
      <c r="T29" s="10">
        <v>550</v>
      </c>
      <c r="U29" s="11">
        <f>S29*20/T29</f>
        <v>10.036363636363637</v>
      </c>
      <c r="V29" s="10"/>
      <c r="W29" s="10"/>
      <c r="X29" s="11">
        <v>0</v>
      </c>
      <c r="Y29" s="10">
        <v>1522</v>
      </c>
      <c r="Z29" s="10">
        <v>2400</v>
      </c>
      <c r="AA29" s="12">
        <f>Y29*20/Z29</f>
        <v>12.683333333333334</v>
      </c>
      <c r="AB29" s="10">
        <v>625</v>
      </c>
      <c r="AC29" s="10">
        <v>900</v>
      </c>
      <c r="AD29" s="11">
        <f>AB29*5/AC29</f>
        <v>3.4722222222222223</v>
      </c>
      <c r="AE29" s="10"/>
      <c r="AF29" s="10"/>
      <c r="AG29" s="13">
        <v>0</v>
      </c>
      <c r="AH29" s="10"/>
      <c r="AI29" s="10"/>
      <c r="AJ29" s="13">
        <v>0</v>
      </c>
      <c r="AK29" s="10"/>
      <c r="AL29" s="10"/>
      <c r="AM29" s="13">
        <v>0</v>
      </c>
      <c r="AN29" s="14">
        <f>L29+O29+R29+U29+X29+AA29+AD29+AG29+AJ29+AM29</f>
        <v>98.096732026143798</v>
      </c>
      <c r="AO29" s="15" t="s">
        <v>89</v>
      </c>
      <c r="AP29" s="16" t="s">
        <v>90</v>
      </c>
    </row>
    <row r="30" spans="1:43" customFormat="1" ht="63" x14ac:dyDescent="0.25">
      <c r="A30" s="41">
        <v>27</v>
      </c>
      <c r="B30" s="41">
        <v>26</v>
      </c>
      <c r="C30" s="41">
        <v>14</v>
      </c>
      <c r="D30" s="3" t="s">
        <v>23</v>
      </c>
      <c r="E30" s="4">
        <v>375865</v>
      </c>
      <c r="F30" s="5" t="s">
        <v>91</v>
      </c>
      <c r="G30" s="5" t="s">
        <v>92</v>
      </c>
      <c r="H30" s="38">
        <v>30050</v>
      </c>
      <c r="I30" s="6" t="s">
        <v>93</v>
      </c>
      <c r="J30" s="7" t="s">
        <v>27</v>
      </c>
      <c r="K30" s="8" t="s">
        <v>28</v>
      </c>
      <c r="L30" s="9">
        <v>52</v>
      </c>
      <c r="M30" s="10">
        <v>648</v>
      </c>
      <c r="N30" s="10">
        <v>850</v>
      </c>
      <c r="O30" s="11">
        <f>M30*20/N30</f>
        <v>15.247058823529411</v>
      </c>
      <c r="P30" s="10">
        <v>579</v>
      </c>
      <c r="Q30" s="10">
        <v>1100</v>
      </c>
      <c r="R30" s="11">
        <f>P30*20/Q30</f>
        <v>10.527272727272727</v>
      </c>
      <c r="S30" s="10"/>
      <c r="T30" s="10"/>
      <c r="U30" s="11">
        <v>0</v>
      </c>
      <c r="V30" s="10"/>
      <c r="W30" s="10"/>
      <c r="X30" s="11">
        <v>0</v>
      </c>
      <c r="Y30" s="10">
        <v>3800</v>
      </c>
      <c r="Z30" s="10">
        <v>6200</v>
      </c>
      <c r="AA30" s="12">
        <f>Y30*20/Z30</f>
        <v>12.258064516129032</v>
      </c>
      <c r="AB30" s="10">
        <v>1216</v>
      </c>
      <c r="AC30" s="10">
        <v>1800</v>
      </c>
      <c r="AD30" s="11">
        <f>AB30*5/AC30</f>
        <v>3.3777777777777778</v>
      </c>
      <c r="AE30" s="10"/>
      <c r="AF30" s="10"/>
      <c r="AG30" s="13">
        <v>0</v>
      </c>
      <c r="AH30" s="10">
        <v>1012</v>
      </c>
      <c r="AI30" s="10">
        <v>1200</v>
      </c>
      <c r="AJ30" s="13">
        <f>AH30*5/AI30</f>
        <v>4.2166666666666668</v>
      </c>
      <c r="AK30" s="10"/>
      <c r="AL30" s="10"/>
      <c r="AM30" s="13">
        <v>0</v>
      </c>
      <c r="AN30" s="14">
        <f>L30+O30+R30+U30+X30+AA30+AD30+AG30+AJ30+AM30</f>
        <v>97.626840511375619</v>
      </c>
      <c r="AO30" s="15" t="s">
        <v>94</v>
      </c>
      <c r="AP30" s="16" t="s">
        <v>95</v>
      </c>
    </row>
    <row r="31" spans="1:43" customFormat="1" ht="47.25" x14ac:dyDescent="0.25">
      <c r="A31" s="41">
        <v>28</v>
      </c>
      <c r="B31" s="41">
        <v>27</v>
      </c>
      <c r="C31" s="41">
        <v>50</v>
      </c>
      <c r="D31" s="3" t="s">
        <v>23</v>
      </c>
      <c r="E31" s="4">
        <v>376345</v>
      </c>
      <c r="F31" s="5" t="s">
        <v>265</v>
      </c>
      <c r="G31" s="5" t="s">
        <v>266</v>
      </c>
      <c r="H31" s="38">
        <v>34799</v>
      </c>
      <c r="I31" s="6" t="s">
        <v>267</v>
      </c>
      <c r="J31" s="7" t="s">
        <v>27</v>
      </c>
      <c r="K31" s="8" t="s">
        <v>28</v>
      </c>
      <c r="L31" s="9">
        <v>42</v>
      </c>
      <c r="M31" s="10">
        <v>571</v>
      </c>
      <c r="N31" s="10">
        <v>1050</v>
      </c>
      <c r="O31" s="11">
        <f>M31*20/N31</f>
        <v>10.876190476190477</v>
      </c>
      <c r="P31" s="10">
        <v>763</v>
      </c>
      <c r="Q31" s="10">
        <v>1100</v>
      </c>
      <c r="R31" s="11">
        <f>P31*20/Q31</f>
        <v>13.872727272727273</v>
      </c>
      <c r="S31" s="10"/>
      <c r="T31" s="10"/>
      <c r="U31" s="11">
        <v>0</v>
      </c>
      <c r="V31" s="10">
        <v>3264</v>
      </c>
      <c r="W31" s="10">
        <v>4300</v>
      </c>
      <c r="X31" s="11">
        <v>30.36</v>
      </c>
      <c r="Y31" s="10"/>
      <c r="Z31" s="10"/>
      <c r="AA31" s="12">
        <v>0</v>
      </c>
      <c r="AB31" s="10"/>
      <c r="AC31" s="10"/>
      <c r="AD31" s="11">
        <v>0</v>
      </c>
      <c r="AE31" s="10"/>
      <c r="AF31" s="10"/>
      <c r="AG31" s="13">
        <v>0</v>
      </c>
      <c r="AH31" s="10"/>
      <c r="AI31" s="10"/>
      <c r="AJ31" s="13">
        <v>0</v>
      </c>
      <c r="AK31" s="10"/>
      <c r="AL31" s="10"/>
      <c r="AM31" s="13">
        <v>0</v>
      </c>
      <c r="AN31" s="14">
        <f>L31+O31+R31+U31+X31+AA31+AD31+AG31+AJ31+AM31</f>
        <v>97.108917748917747</v>
      </c>
      <c r="AO31" s="15" t="s">
        <v>268</v>
      </c>
      <c r="AP31" s="16" t="s">
        <v>269</v>
      </c>
    </row>
    <row r="32" spans="1:43" customFormat="1" ht="47.25" x14ac:dyDescent="0.25">
      <c r="A32" s="41">
        <v>29</v>
      </c>
      <c r="B32" s="41">
        <v>28</v>
      </c>
      <c r="C32" s="41">
        <v>51</v>
      </c>
      <c r="D32" s="3" t="s">
        <v>23</v>
      </c>
      <c r="E32" s="4">
        <v>376500</v>
      </c>
      <c r="F32" s="5" t="s">
        <v>270</v>
      </c>
      <c r="G32" s="5" t="s">
        <v>271</v>
      </c>
      <c r="H32" s="38">
        <v>36270</v>
      </c>
      <c r="I32" s="6" t="s">
        <v>272</v>
      </c>
      <c r="J32" s="7" t="s">
        <v>27</v>
      </c>
      <c r="K32" s="8" t="s">
        <v>28</v>
      </c>
      <c r="L32" s="9">
        <v>42</v>
      </c>
      <c r="M32" s="10">
        <v>691</v>
      </c>
      <c r="N32" s="10">
        <v>1100</v>
      </c>
      <c r="O32" s="11">
        <f>M32*20/N32</f>
        <v>12.563636363636364</v>
      </c>
      <c r="P32" s="10">
        <v>651</v>
      </c>
      <c r="Q32" s="10">
        <v>1100</v>
      </c>
      <c r="R32" s="11">
        <f>P32*20/Q32</f>
        <v>11.836363636363636</v>
      </c>
      <c r="S32" s="10"/>
      <c r="T32" s="10"/>
      <c r="U32" s="11">
        <v>0</v>
      </c>
      <c r="V32" s="10">
        <v>3265</v>
      </c>
      <c r="W32" s="10">
        <v>4300</v>
      </c>
      <c r="X32" s="11">
        <v>30.37</v>
      </c>
      <c r="Y32" s="10"/>
      <c r="Z32" s="10"/>
      <c r="AA32" s="12">
        <v>0</v>
      </c>
      <c r="AB32" s="10"/>
      <c r="AC32" s="10"/>
      <c r="AD32" s="11">
        <v>0</v>
      </c>
      <c r="AE32" s="10"/>
      <c r="AF32" s="10"/>
      <c r="AG32" s="13">
        <v>0</v>
      </c>
      <c r="AH32" s="10"/>
      <c r="AI32" s="10"/>
      <c r="AJ32" s="13">
        <v>0</v>
      </c>
      <c r="AK32" s="10"/>
      <c r="AL32" s="10"/>
      <c r="AM32" s="13">
        <v>0</v>
      </c>
      <c r="AN32" s="14">
        <f>L32+O32+R32+U32+X32+AA32+AD32+AG32+AJ32+AM32</f>
        <v>96.77000000000001</v>
      </c>
      <c r="AO32" s="15" t="s">
        <v>273</v>
      </c>
      <c r="AP32" s="16" t="s">
        <v>274</v>
      </c>
    </row>
    <row r="33" spans="1:42" customFormat="1" ht="94.5" x14ac:dyDescent="0.25">
      <c r="A33" s="41">
        <v>30</v>
      </c>
      <c r="B33" s="41">
        <v>29</v>
      </c>
      <c r="C33" s="41">
        <v>48</v>
      </c>
      <c r="D33" s="3" t="s">
        <v>23</v>
      </c>
      <c r="E33" s="4">
        <v>375612</v>
      </c>
      <c r="F33" s="5" t="s">
        <v>255</v>
      </c>
      <c r="G33" s="5" t="s">
        <v>256</v>
      </c>
      <c r="H33" s="38">
        <v>34563</v>
      </c>
      <c r="I33" s="6" t="s">
        <v>257</v>
      </c>
      <c r="J33" s="7" t="s">
        <v>27</v>
      </c>
      <c r="K33" s="8" t="s">
        <v>28</v>
      </c>
      <c r="L33" s="9">
        <v>45</v>
      </c>
      <c r="M33" s="10">
        <v>631</v>
      </c>
      <c r="N33" s="10">
        <v>1050</v>
      </c>
      <c r="O33" s="11">
        <f>M33*20/N33</f>
        <v>12.019047619047619</v>
      </c>
      <c r="P33" s="10">
        <v>595</v>
      </c>
      <c r="Q33" s="10">
        <v>1100</v>
      </c>
      <c r="R33" s="11">
        <f>P33*20/Q33</f>
        <v>10.818181818181818</v>
      </c>
      <c r="S33" s="10"/>
      <c r="T33" s="10"/>
      <c r="U33" s="11">
        <v>0</v>
      </c>
      <c r="V33" s="10">
        <v>2730</v>
      </c>
      <c r="W33" s="10">
        <v>3900</v>
      </c>
      <c r="X33" s="11">
        <v>28</v>
      </c>
      <c r="Y33" s="10"/>
      <c r="Z33" s="10"/>
      <c r="AA33" s="12">
        <v>0</v>
      </c>
      <c r="AB33" s="10"/>
      <c r="AC33" s="10"/>
      <c r="AD33" s="11">
        <v>0</v>
      </c>
      <c r="AE33" s="10"/>
      <c r="AF33" s="10"/>
      <c r="AG33" s="13">
        <v>0</v>
      </c>
      <c r="AH33" s="10"/>
      <c r="AI33" s="10"/>
      <c r="AJ33" s="13">
        <v>0</v>
      </c>
      <c r="AK33" s="10"/>
      <c r="AL33" s="10"/>
      <c r="AM33" s="13">
        <v>0</v>
      </c>
      <c r="AN33" s="14">
        <f>L33+O33+R33+U33+X33+AA33+AD33+AG33+AJ33+AM33</f>
        <v>95.837229437229439</v>
      </c>
      <c r="AO33" s="15" t="s">
        <v>258</v>
      </c>
      <c r="AP33" s="16" t="s">
        <v>259</v>
      </c>
    </row>
    <row r="34" spans="1:42" customFormat="1" ht="63" x14ac:dyDescent="0.25">
      <c r="A34" s="41">
        <v>31</v>
      </c>
      <c r="B34" s="41">
        <v>30</v>
      </c>
      <c r="C34" s="41">
        <v>17</v>
      </c>
      <c r="D34" s="3" t="s">
        <v>23</v>
      </c>
      <c r="E34" s="4">
        <v>375944</v>
      </c>
      <c r="F34" s="5" t="s">
        <v>106</v>
      </c>
      <c r="G34" s="5" t="s">
        <v>107</v>
      </c>
      <c r="H34" s="38">
        <v>33388</v>
      </c>
      <c r="I34" s="6" t="s">
        <v>108</v>
      </c>
      <c r="J34" s="7" t="s">
        <v>27</v>
      </c>
      <c r="K34" s="8" t="s">
        <v>28</v>
      </c>
      <c r="L34" s="9">
        <v>45</v>
      </c>
      <c r="M34" s="10">
        <v>580</v>
      </c>
      <c r="N34" s="10">
        <v>900</v>
      </c>
      <c r="O34" s="11">
        <f>M34*20/N34</f>
        <v>12.888888888888889</v>
      </c>
      <c r="P34" s="10">
        <v>628</v>
      </c>
      <c r="Q34" s="10">
        <v>1100</v>
      </c>
      <c r="R34" s="11">
        <f>P34*20/Q34</f>
        <v>11.418181818181818</v>
      </c>
      <c r="S34" s="10"/>
      <c r="T34" s="10"/>
      <c r="U34" s="11">
        <v>0</v>
      </c>
      <c r="V34" s="10">
        <v>2607</v>
      </c>
      <c r="W34" s="10">
        <v>4300</v>
      </c>
      <c r="X34" s="11">
        <f>V34*40/W34</f>
        <v>24.251162790697673</v>
      </c>
      <c r="Y34" s="10"/>
      <c r="Z34" s="10"/>
      <c r="AA34" s="12">
        <v>0</v>
      </c>
      <c r="AB34" s="10"/>
      <c r="AC34" s="10"/>
      <c r="AD34" s="11">
        <v>0</v>
      </c>
      <c r="AE34" s="10"/>
      <c r="AF34" s="10"/>
      <c r="AG34" s="13">
        <v>0</v>
      </c>
      <c r="AH34" s="10"/>
      <c r="AI34" s="10"/>
      <c r="AJ34" s="13">
        <v>0</v>
      </c>
      <c r="AK34" s="10"/>
      <c r="AL34" s="10"/>
      <c r="AM34" s="13">
        <v>0</v>
      </c>
      <c r="AN34" s="14">
        <f>L34+O34+R34+U34+X34+AA34+AD34+AG34+AJ34+AM34</f>
        <v>93.558233497768384</v>
      </c>
      <c r="AO34" s="15" t="s">
        <v>109</v>
      </c>
      <c r="AP34" s="16" t="s">
        <v>110</v>
      </c>
    </row>
    <row r="35" spans="1:42" customFormat="1" ht="47.25" x14ac:dyDescent="0.25">
      <c r="A35" s="41">
        <v>32</v>
      </c>
      <c r="B35" s="41">
        <v>31</v>
      </c>
      <c r="C35" s="41">
        <v>18</v>
      </c>
      <c r="D35" s="3" t="s">
        <v>23</v>
      </c>
      <c r="E35" s="4">
        <v>375674</v>
      </c>
      <c r="F35" s="5" t="s">
        <v>111</v>
      </c>
      <c r="G35" s="5" t="s">
        <v>112</v>
      </c>
      <c r="H35" s="38">
        <v>32203</v>
      </c>
      <c r="I35" s="6" t="s">
        <v>113</v>
      </c>
      <c r="J35" s="7" t="s">
        <v>27</v>
      </c>
      <c r="K35" s="8" t="s">
        <v>28</v>
      </c>
      <c r="L35" s="9">
        <v>45</v>
      </c>
      <c r="M35" s="10">
        <v>503</v>
      </c>
      <c r="N35" s="10">
        <v>850</v>
      </c>
      <c r="O35" s="11">
        <f>M35*20/N35</f>
        <v>11.835294117647059</v>
      </c>
      <c r="P35" s="10">
        <v>836</v>
      </c>
      <c r="Q35" s="10">
        <v>1400</v>
      </c>
      <c r="R35" s="11">
        <f>P35*20/Q35</f>
        <v>11.942857142857143</v>
      </c>
      <c r="S35" s="10">
        <v>681</v>
      </c>
      <c r="T35" s="10">
        <v>1400</v>
      </c>
      <c r="U35" s="11">
        <f>S35*20/T35</f>
        <v>9.7285714285714278</v>
      </c>
      <c r="V35" s="10"/>
      <c r="W35" s="10"/>
      <c r="X35" s="11">
        <v>0</v>
      </c>
      <c r="Y35" s="10">
        <v>1738</v>
      </c>
      <c r="Z35" s="10">
        <v>2400</v>
      </c>
      <c r="AA35" s="12">
        <f>Y35*20/Z35</f>
        <v>14.483333333333333</v>
      </c>
      <c r="AB35" s="10"/>
      <c r="AC35" s="10"/>
      <c r="AD35" s="11">
        <v>0</v>
      </c>
      <c r="AE35" s="10"/>
      <c r="AF35" s="10"/>
      <c r="AG35" s="13">
        <v>0</v>
      </c>
      <c r="AH35" s="10"/>
      <c r="AI35" s="10"/>
      <c r="AJ35" s="13">
        <v>0</v>
      </c>
      <c r="AK35" s="10"/>
      <c r="AL35" s="10"/>
      <c r="AM35" s="13">
        <v>0</v>
      </c>
      <c r="AN35" s="14">
        <f>L35+O35+R35+U35+X35+AA35+AD35+AG35+AJ35+AM35</f>
        <v>92.990056022408965</v>
      </c>
      <c r="AO35" s="15" t="s">
        <v>114</v>
      </c>
      <c r="AP35" s="16" t="s">
        <v>115</v>
      </c>
    </row>
    <row r="36" spans="1:42" customFormat="1" ht="63" x14ac:dyDescent="0.25">
      <c r="A36" s="41">
        <v>33</v>
      </c>
      <c r="B36" s="41">
        <v>32</v>
      </c>
      <c r="C36" s="41">
        <v>19</v>
      </c>
      <c r="D36" s="3" t="s">
        <v>23</v>
      </c>
      <c r="E36" s="4">
        <v>376346</v>
      </c>
      <c r="F36" s="5" t="s">
        <v>116</v>
      </c>
      <c r="G36" s="5" t="s">
        <v>117</v>
      </c>
      <c r="H36" s="38">
        <v>34823</v>
      </c>
      <c r="I36" s="6" t="s">
        <v>118</v>
      </c>
      <c r="J36" s="7" t="s">
        <v>27</v>
      </c>
      <c r="K36" s="8" t="s">
        <v>28</v>
      </c>
      <c r="L36" s="9">
        <v>43</v>
      </c>
      <c r="M36" s="10">
        <v>706</v>
      </c>
      <c r="N36" s="10">
        <v>1050</v>
      </c>
      <c r="O36" s="11">
        <f>M36*20/N36</f>
        <v>13.447619047619048</v>
      </c>
      <c r="P36" s="10">
        <v>804</v>
      </c>
      <c r="Q36" s="10">
        <v>1100</v>
      </c>
      <c r="R36" s="11">
        <f>P36*20/Q36</f>
        <v>14.618181818181819</v>
      </c>
      <c r="S36" s="10">
        <v>1700</v>
      </c>
      <c r="T36" s="10">
        <v>2400</v>
      </c>
      <c r="U36" s="11">
        <f>S36*20/T36</f>
        <v>14.166666666666666</v>
      </c>
      <c r="V36" s="10">
        <v>3.1</v>
      </c>
      <c r="W36" s="10">
        <v>4</v>
      </c>
      <c r="X36" s="11"/>
      <c r="Y36" s="10"/>
      <c r="Z36" s="10"/>
      <c r="AA36" s="12">
        <v>0</v>
      </c>
      <c r="AB36" s="10">
        <v>1286</v>
      </c>
      <c r="AC36" s="10">
        <v>1800</v>
      </c>
      <c r="AD36" s="11">
        <f>AB36*5/AC36</f>
        <v>3.5722222222222224</v>
      </c>
      <c r="AE36" s="10"/>
      <c r="AF36" s="10"/>
      <c r="AG36" s="13">
        <v>0</v>
      </c>
      <c r="AH36" s="10">
        <v>606</v>
      </c>
      <c r="AI36" s="10">
        <v>800</v>
      </c>
      <c r="AJ36" s="13">
        <f>AH36*5/AI36</f>
        <v>3.7875000000000001</v>
      </c>
      <c r="AK36" s="10"/>
      <c r="AL36" s="10"/>
      <c r="AM36" s="13">
        <v>0</v>
      </c>
      <c r="AN36" s="14">
        <f>L36+O36+R36+U36+X36+AA36+AD36+AG36+AJ36+AM36</f>
        <v>92.592189754689755</v>
      </c>
      <c r="AO36" s="15" t="s">
        <v>119</v>
      </c>
      <c r="AP36" s="16" t="s">
        <v>120</v>
      </c>
    </row>
    <row r="37" spans="1:42" customFormat="1" ht="47.25" x14ac:dyDescent="0.25">
      <c r="A37" s="41">
        <v>34</v>
      </c>
      <c r="B37" s="41">
        <v>33</v>
      </c>
      <c r="C37" s="41">
        <v>20</v>
      </c>
      <c r="D37" s="3" t="s">
        <v>23</v>
      </c>
      <c r="E37" s="4">
        <v>376325</v>
      </c>
      <c r="F37" s="5" t="s">
        <v>121</v>
      </c>
      <c r="G37" s="5" t="s">
        <v>102</v>
      </c>
      <c r="H37" s="38">
        <v>34809</v>
      </c>
      <c r="I37" s="6" t="s">
        <v>122</v>
      </c>
      <c r="J37" s="7" t="s">
        <v>27</v>
      </c>
      <c r="K37" s="8" t="s">
        <v>28</v>
      </c>
      <c r="L37" s="9">
        <v>43</v>
      </c>
      <c r="M37" s="10">
        <v>567</v>
      </c>
      <c r="N37" s="10">
        <v>1050</v>
      </c>
      <c r="O37" s="11">
        <f>M37*20/N37</f>
        <v>10.8</v>
      </c>
      <c r="P37" s="10">
        <v>574</v>
      </c>
      <c r="Q37" s="10">
        <v>1100</v>
      </c>
      <c r="R37" s="11">
        <f>P37*20/Q37</f>
        <v>10.436363636363636</v>
      </c>
      <c r="S37" s="10">
        <v>895</v>
      </c>
      <c r="T37" s="10">
        <v>1400</v>
      </c>
      <c r="U37" s="11">
        <f>S37*20/T37</f>
        <v>12.785714285714286</v>
      </c>
      <c r="V37" s="10"/>
      <c r="W37" s="10"/>
      <c r="X37" s="11">
        <v>0</v>
      </c>
      <c r="Y37" s="10">
        <v>1314</v>
      </c>
      <c r="Z37" s="10">
        <v>2000</v>
      </c>
      <c r="AA37" s="12">
        <f>Y37*20/Z37</f>
        <v>13.14</v>
      </c>
      <c r="AB37" s="10"/>
      <c r="AC37" s="10"/>
      <c r="AD37" s="11">
        <v>0</v>
      </c>
      <c r="AE37" s="10"/>
      <c r="AF37" s="10"/>
      <c r="AG37" s="13">
        <v>0</v>
      </c>
      <c r="AH37" s="10"/>
      <c r="AI37" s="10"/>
      <c r="AJ37" s="13">
        <v>0</v>
      </c>
      <c r="AK37" s="10"/>
      <c r="AL37" s="10"/>
      <c r="AM37" s="13">
        <v>0</v>
      </c>
      <c r="AN37" s="14">
        <f>L37+O37+R37+U37+X37+AA37+AD37+AG37+AJ37+AM37</f>
        <v>90.162077922077927</v>
      </c>
      <c r="AO37" s="15" t="s">
        <v>123</v>
      </c>
      <c r="AP37" s="16" t="s">
        <v>124</v>
      </c>
    </row>
    <row r="38" spans="1:42" customFormat="1" ht="47.25" x14ac:dyDescent="0.25">
      <c r="A38" s="41">
        <v>35</v>
      </c>
      <c r="B38" s="41">
        <v>34</v>
      </c>
      <c r="C38" s="41">
        <v>21</v>
      </c>
      <c r="D38" s="3" t="s">
        <v>23</v>
      </c>
      <c r="E38" s="4">
        <v>375283</v>
      </c>
      <c r="F38" s="5" t="s">
        <v>125</v>
      </c>
      <c r="G38" s="5" t="s">
        <v>62</v>
      </c>
      <c r="H38" s="38">
        <v>31036</v>
      </c>
      <c r="I38" s="6" t="s">
        <v>126</v>
      </c>
      <c r="J38" s="7" t="s">
        <v>27</v>
      </c>
      <c r="K38" s="8" t="s">
        <v>28</v>
      </c>
      <c r="L38" s="9">
        <v>46</v>
      </c>
      <c r="M38" s="10">
        <v>441</v>
      </c>
      <c r="N38" s="10">
        <v>850</v>
      </c>
      <c r="O38" s="11">
        <f>M38*20/N38</f>
        <v>10.376470588235295</v>
      </c>
      <c r="P38" s="10">
        <v>489</v>
      </c>
      <c r="Q38" s="10">
        <v>1100</v>
      </c>
      <c r="R38" s="11">
        <f>P38*20/Q38</f>
        <v>8.8909090909090907</v>
      </c>
      <c r="S38" s="10">
        <v>273</v>
      </c>
      <c r="T38" s="10">
        <v>550</v>
      </c>
      <c r="U38" s="11">
        <f>S38*20/T38</f>
        <v>9.9272727272727277</v>
      </c>
      <c r="V38" s="10"/>
      <c r="W38" s="10"/>
      <c r="X38" s="11">
        <v>0</v>
      </c>
      <c r="Y38" s="10">
        <v>606</v>
      </c>
      <c r="Z38" s="10">
        <v>1100</v>
      </c>
      <c r="AA38" s="12">
        <f>Y38*20/Z38</f>
        <v>11.018181818181818</v>
      </c>
      <c r="AB38" s="10">
        <v>701</v>
      </c>
      <c r="AC38" s="10">
        <v>1000</v>
      </c>
      <c r="AD38" s="11">
        <f>AB38*5/AC38</f>
        <v>3.5049999999999999</v>
      </c>
      <c r="AE38" s="10"/>
      <c r="AF38" s="10"/>
      <c r="AG38" s="13">
        <v>0</v>
      </c>
      <c r="AH38" s="10"/>
      <c r="AI38" s="10"/>
      <c r="AJ38" s="13">
        <v>0</v>
      </c>
      <c r="AK38" s="10"/>
      <c r="AL38" s="10"/>
      <c r="AM38" s="13">
        <v>0</v>
      </c>
      <c r="AN38" s="14">
        <f>L38+O38+R38+U38+X38+AA38+AD38+AG38+AJ38+AM38</f>
        <v>89.717834224598917</v>
      </c>
      <c r="AO38" s="15" t="s">
        <v>127</v>
      </c>
      <c r="AP38" s="16" t="s">
        <v>128</v>
      </c>
    </row>
    <row r="39" spans="1:42" customFormat="1" ht="63" x14ac:dyDescent="0.25">
      <c r="A39" s="41">
        <v>36</v>
      </c>
      <c r="B39" s="41">
        <v>35</v>
      </c>
      <c r="C39" s="41">
        <v>23</v>
      </c>
      <c r="D39" s="3" t="s">
        <v>23</v>
      </c>
      <c r="E39" s="4">
        <v>375840</v>
      </c>
      <c r="F39" s="5" t="s">
        <v>134</v>
      </c>
      <c r="G39" s="5" t="s">
        <v>135</v>
      </c>
      <c r="H39" s="38">
        <v>31130</v>
      </c>
      <c r="I39" s="6" t="s">
        <v>136</v>
      </c>
      <c r="J39" s="7" t="s">
        <v>27</v>
      </c>
      <c r="K39" s="8" t="s">
        <v>28</v>
      </c>
      <c r="L39" s="9">
        <v>42</v>
      </c>
      <c r="M39" s="10">
        <v>456</v>
      </c>
      <c r="N39" s="10">
        <v>850</v>
      </c>
      <c r="O39" s="11">
        <f>M39*20/N39</f>
        <v>10.729411764705882</v>
      </c>
      <c r="P39" s="10">
        <v>641</v>
      </c>
      <c r="Q39" s="10">
        <v>1100</v>
      </c>
      <c r="R39" s="11">
        <f>P39*20/Q39</f>
        <v>11.654545454545454</v>
      </c>
      <c r="S39" s="10">
        <v>324</v>
      </c>
      <c r="T39" s="10">
        <v>550</v>
      </c>
      <c r="U39" s="11">
        <f>S39*20/T39</f>
        <v>11.781818181818181</v>
      </c>
      <c r="V39" s="10"/>
      <c r="W39" s="10"/>
      <c r="X39" s="11">
        <v>0</v>
      </c>
      <c r="Y39" s="10">
        <v>685</v>
      </c>
      <c r="Z39" s="10">
        <v>1100</v>
      </c>
      <c r="AA39" s="12">
        <f>Y39*20/Z39</f>
        <v>12.454545454545455</v>
      </c>
      <c r="AB39" s="10"/>
      <c r="AC39" s="10"/>
      <c r="AD39" s="11">
        <v>0</v>
      </c>
      <c r="AE39" s="10"/>
      <c r="AF39" s="10"/>
      <c r="AG39" s="13">
        <v>0</v>
      </c>
      <c r="AH39" s="10"/>
      <c r="AI39" s="10"/>
      <c r="AJ39" s="13">
        <v>0</v>
      </c>
      <c r="AK39" s="10"/>
      <c r="AL39" s="10"/>
      <c r="AM39" s="13">
        <v>0</v>
      </c>
      <c r="AN39" s="14">
        <f>L39+O39+R39+U39+X39+AA39+AD39+AG39+AJ39+AM39</f>
        <v>88.620320855614963</v>
      </c>
      <c r="AO39" s="15" t="s">
        <v>137</v>
      </c>
      <c r="AP39" s="16" t="s">
        <v>138</v>
      </c>
    </row>
    <row r="40" spans="1:42" customFormat="1" ht="78.75" x14ac:dyDescent="0.25">
      <c r="A40" s="41">
        <v>37</v>
      </c>
      <c r="B40" s="41">
        <v>36</v>
      </c>
      <c r="C40" s="41">
        <v>26</v>
      </c>
      <c r="D40" s="3" t="s">
        <v>23</v>
      </c>
      <c r="E40" s="4">
        <v>376469</v>
      </c>
      <c r="F40" s="5" t="s">
        <v>149</v>
      </c>
      <c r="G40" s="5" t="s">
        <v>150</v>
      </c>
      <c r="H40" s="38">
        <v>36971</v>
      </c>
      <c r="I40" s="6" t="s">
        <v>151</v>
      </c>
      <c r="J40" s="7" t="s">
        <v>27</v>
      </c>
      <c r="K40" s="8" t="s">
        <v>28</v>
      </c>
      <c r="L40" s="9">
        <v>40</v>
      </c>
      <c r="M40" s="10">
        <v>937</v>
      </c>
      <c r="N40" s="10">
        <v>1100</v>
      </c>
      <c r="O40" s="11">
        <f>M40*20/N40</f>
        <v>17.036363636363635</v>
      </c>
      <c r="P40" s="10">
        <v>797</v>
      </c>
      <c r="Q40" s="10">
        <v>1100</v>
      </c>
      <c r="R40" s="11">
        <f>P40*20/Q40</f>
        <v>14.49090909090909</v>
      </c>
      <c r="S40" s="10">
        <v>837</v>
      </c>
      <c r="T40" s="10">
        <v>1200</v>
      </c>
      <c r="U40" s="11">
        <f>S40*20/T40</f>
        <v>13.95</v>
      </c>
      <c r="V40" s="10"/>
      <c r="W40" s="10"/>
      <c r="X40" s="11">
        <v>0</v>
      </c>
      <c r="Y40" s="10"/>
      <c r="Z40" s="10"/>
      <c r="AA40" s="12">
        <v>0</v>
      </c>
      <c r="AB40" s="10"/>
      <c r="AC40" s="10"/>
      <c r="AD40" s="11">
        <v>0</v>
      </c>
      <c r="AE40" s="10"/>
      <c r="AF40" s="10"/>
      <c r="AG40" s="13">
        <v>0</v>
      </c>
      <c r="AH40" s="10"/>
      <c r="AI40" s="10"/>
      <c r="AJ40" s="13">
        <v>0</v>
      </c>
      <c r="AK40" s="10"/>
      <c r="AL40" s="10"/>
      <c r="AM40" s="13">
        <v>0</v>
      </c>
      <c r="AN40" s="14">
        <f>L40+O40+R40+U40+X40+AA40+AD40+AG40+AJ40+AM40</f>
        <v>85.47727272727272</v>
      </c>
      <c r="AO40" s="15" t="s">
        <v>152</v>
      </c>
      <c r="AP40" s="16" t="s">
        <v>153</v>
      </c>
    </row>
    <row r="41" spans="1:42" customFormat="1" ht="63" x14ac:dyDescent="0.25">
      <c r="A41" s="41">
        <v>38</v>
      </c>
      <c r="B41" s="41">
        <v>37</v>
      </c>
      <c r="C41" s="41">
        <v>28</v>
      </c>
      <c r="D41" s="3" t="s">
        <v>23</v>
      </c>
      <c r="E41" s="4">
        <v>375470</v>
      </c>
      <c r="F41" s="5" t="s">
        <v>159</v>
      </c>
      <c r="G41" s="5" t="s">
        <v>57</v>
      </c>
      <c r="H41" s="38">
        <v>33329</v>
      </c>
      <c r="I41" s="6" t="s">
        <v>160</v>
      </c>
      <c r="J41" s="7" t="s">
        <v>27</v>
      </c>
      <c r="K41" s="8" t="s">
        <v>28</v>
      </c>
      <c r="L41" s="9">
        <v>43</v>
      </c>
      <c r="M41" s="10">
        <v>868</v>
      </c>
      <c r="N41" s="10">
        <v>1050</v>
      </c>
      <c r="O41" s="11">
        <f>M41*20/N41</f>
        <v>16.533333333333335</v>
      </c>
      <c r="P41" s="10">
        <v>671</v>
      </c>
      <c r="Q41" s="10">
        <v>1100</v>
      </c>
      <c r="R41" s="11">
        <f>P41*20/Q41</f>
        <v>12.2</v>
      </c>
      <c r="S41" s="10">
        <v>340</v>
      </c>
      <c r="T41" s="10">
        <v>550</v>
      </c>
      <c r="U41" s="11">
        <f>S41*20/T41</f>
        <v>12.363636363636363</v>
      </c>
      <c r="V41" s="10"/>
      <c r="W41" s="10"/>
      <c r="X41" s="11">
        <v>0</v>
      </c>
      <c r="Y41" s="10">
        <v>3.37</v>
      </c>
      <c r="Z41" s="10">
        <v>4</v>
      </c>
      <c r="AA41" s="12"/>
      <c r="AB41" s="10"/>
      <c r="AC41" s="10"/>
      <c r="AD41" s="11">
        <v>0</v>
      </c>
      <c r="AE41" s="10"/>
      <c r="AF41" s="10"/>
      <c r="AG41" s="13">
        <v>0</v>
      </c>
      <c r="AH41" s="10"/>
      <c r="AI41" s="10"/>
      <c r="AJ41" s="13">
        <v>0</v>
      </c>
      <c r="AK41" s="10"/>
      <c r="AL41" s="10"/>
      <c r="AM41" s="13">
        <v>0</v>
      </c>
      <c r="AN41" s="14">
        <f>L41+O41+R41+U41+X41+AA41+AD41+AG41+AJ41+AM41</f>
        <v>84.096969696969694</v>
      </c>
      <c r="AO41" s="15" t="s">
        <v>161</v>
      </c>
      <c r="AP41" s="16" t="s">
        <v>162</v>
      </c>
    </row>
    <row r="42" spans="1:42" customFormat="1" ht="94.5" x14ac:dyDescent="0.25">
      <c r="A42" s="41">
        <v>39</v>
      </c>
      <c r="B42" s="41">
        <v>38</v>
      </c>
      <c r="C42" s="41">
        <v>30</v>
      </c>
      <c r="D42" s="3" t="s">
        <v>23</v>
      </c>
      <c r="E42" s="4">
        <v>376381</v>
      </c>
      <c r="F42" s="5" t="s">
        <v>168</v>
      </c>
      <c r="G42" s="5" t="s">
        <v>169</v>
      </c>
      <c r="H42" s="38">
        <v>34713</v>
      </c>
      <c r="I42" s="6" t="s">
        <v>170</v>
      </c>
      <c r="J42" s="7" t="s">
        <v>27</v>
      </c>
      <c r="K42" s="8" t="s">
        <v>28</v>
      </c>
      <c r="L42" s="9">
        <v>57</v>
      </c>
      <c r="M42" s="10">
        <v>634</v>
      </c>
      <c r="N42" s="10">
        <v>1050</v>
      </c>
      <c r="O42" s="11">
        <f>M42*20/N42</f>
        <v>12.076190476190476</v>
      </c>
      <c r="P42" s="10">
        <v>652</v>
      </c>
      <c r="Q42" s="10">
        <v>1100</v>
      </c>
      <c r="R42" s="11">
        <f>P42*20/Q42</f>
        <v>11.854545454545455</v>
      </c>
      <c r="S42" s="10"/>
      <c r="T42" s="10"/>
      <c r="U42" s="11">
        <v>0</v>
      </c>
      <c r="V42" s="10">
        <v>3.75</v>
      </c>
      <c r="W42" s="10">
        <v>4</v>
      </c>
      <c r="X42" s="11"/>
      <c r="Y42" s="10"/>
      <c r="Z42" s="10"/>
      <c r="AA42" s="12">
        <v>0</v>
      </c>
      <c r="AB42" s="10"/>
      <c r="AC42" s="10"/>
      <c r="AD42" s="11">
        <v>0</v>
      </c>
      <c r="AE42" s="10"/>
      <c r="AF42" s="10"/>
      <c r="AG42" s="13">
        <v>0</v>
      </c>
      <c r="AH42" s="10"/>
      <c r="AI42" s="10"/>
      <c r="AJ42" s="13">
        <v>0</v>
      </c>
      <c r="AK42" s="10"/>
      <c r="AL42" s="10"/>
      <c r="AM42" s="13">
        <v>0</v>
      </c>
      <c r="AN42" s="14">
        <f>L42+O42+R42+U42+X42+AA42+AD42+AG42+AJ42+AM42</f>
        <v>80.930735930735935</v>
      </c>
      <c r="AO42" s="15" t="s">
        <v>171</v>
      </c>
      <c r="AP42" s="16" t="s">
        <v>172</v>
      </c>
    </row>
    <row r="43" spans="1:42" customFormat="1" ht="47.25" x14ac:dyDescent="0.25">
      <c r="A43" s="41">
        <v>40</v>
      </c>
      <c r="B43" s="41">
        <v>40</v>
      </c>
      <c r="C43" s="41">
        <v>32</v>
      </c>
      <c r="D43" s="3" t="s">
        <v>23</v>
      </c>
      <c r="E43" s="4">
        <v>375696</v>
      </c>
      <c r="F43" s="5" t="s">
        <v>178</v>
      </c>
      <c r="G43" s="5" t="s">
        <v>179</v>
      </c>
      <c r="H43" s="38">
        <v>33192</v>
      </c>
      <c r="I43" s="6" t="s">
        <v>180</v>
      </c>
      <c r="J43" s="7" t="s">
        <v>27</v>
      </c>
      <c r="K43" s="8" t="s">
        <v>28</v>
      </c>
      <c r="L43" s="9">
        <v>49</v>
      </c>
      <c r="M43" s="10">
        <v>824</v>
      </c>
      <c r="N43" s="10">
        <v>1050</v>
      </c>
      <c r="O43" s="11">
        <f>M43*20/N43</f>
        <v>15.695238095238095</v>
      </c>
      <c r="P43" s="10">
        <v>783</v>
      </c>
      <c r="Q43" s="10">
        <v>1100</v>
      </c>
      <c r="R43" s="11">
        <f>P43*20/Q43</f>
        <v>14.236363636363636</v>
      </c>
      <c r="S43" s="10"/>
      <c r="T43" s="10"/>
      <c r="U43" s="11">
        <v>0</v>
      </c>
      <c r="V43" s="10"/>
      <c r="W43" s="10"/>
      <c r="X43" s="11">
        <v>0</v>
      </c>
      <c r="Y43" s="10"/>
      <c r="Z43" s="10"/>
      <c r="AA43" s="12">
        <v>0</v>
      </c>
      <c r="AB43" s="10"/>
      <c r="AC43" s="10"/>
      <c r="AD43" s="11">
        <v>0</v>
      </c>
      <c r="AE43" s="10"/>
      <c r="AF43" s="10"/>
      <c r="AG43" s="13">
        <v>0</v>
      </c>
      <c r="AH43" s="10"/>
      <c r="AI43" s="10"/>
      <c r="AJ43" s="13">
        <v>0</v>
      </c>
      <c r="AK43" s="10"/>
      <c r="AL43" s="10"/>
      <c r="AM43" s="13">
        <v>0</v>
      </c>
      <c r="AN43" s="14">
        <f>L43+O43+R43+U43+X43+AA43+AD43+AG43+AJ43+AM43</f>
        <v>78.931601731601731</v>
      </c>
      <c r="AO43" s="15" t="s">
        <v>181</v>
      </c>
      <c r="AP43" s="16" t="s">
        <v>182</v>
      </c>
    </row>
    <row r="44" spans="1:42" customFormat="1" ht="47.25" x14ac:dyDescent="0.25">
      <c r="A44" s="41">
        <v>41</v>
      </c>
      <c r="B44" s="41">
        <v>41</v>
      </c>
      <c r="C44" s="41">
        <v>33</v>
      </c>
      <c r="D44" s="3" t="s">
        <v>23</v>
      </c>
      <c r="E44" s="4">
        <v>376378</v>
      </c>
      <c r="F44" s="5" t="s">
        <v>183</v>
      </c>
      <c r="G44" s="5" t="s">
        <v>184</v>
      </c>
      <c r="H44" s="38">
        <v>34610</v>
      </c>
      <c r="I44" s="6" t="s">
        <v>185</v>
      </c>
      <c r="J44" s="7" t="s">
        <v>27</v>
      </c>
      <c r="K44" s="8" t="s">
        <v>28</v>
      </c>
      <c r="L44" s="9">
        <v>49</v>
      </c>
      <c r="M44" s="10"/>
      <c r="N44" s="10"/>
      <c r="O44" s="11">
        <v>0</v>
      </c>
      <c r="P44" s="10"/>
      <c r="Q44" s="10"/>
      <c r="R44" s="11">
        <v>0</v>
      </c>
      <c r="S44" s="10"/>
      <c r="T44" s="10"/>
      <c r="U44" s="11">
        <v>0</v>
      </c>
      <c r="V44" s="10">
        <v>3332</v>
      </c>
      <c r="W44" s="10">
        <v>4500</v>
      </c>
      <c r="X44" s="11">
        <f>V44*40/W44</f>
        <v>29.617777777777778</v>
      </c>
      <c r="Y44" s="10"/>
      <c r="Z44" s="10"/>
      <c r="AA44" s="12">
        <v>0</v>
      </c>
      <c r="AB44" s="10"/>
      <c r="AC44" s="10"/>
      <c r="AD44" s="11">
        <v>0</v>
      </c>
      <c r="AE44" s="10"/>
      <c r="AF44" s="10"/>
      <c r="AG44" s="13">
        <v>0</v>
      </c>
      <c r="AH44" s="10"/>
      <c r="AI44" s="10"/>
      <c r="AJ44" s="13">
        <v>0</v>
      </c>
      <c r="AK44" s="10"/>
      <c r="AL44" s="10"/>
      <c r="AM44" s="13">
        <v>0</v>
      </c>
      <c r="AN44" s="14">
        <f>L44+O44+R44+U44+X44+AA44+AD44+AG44+AJ44+AM44</f>
        <v>78.617777777777775</v>
      </c>
      <c r="AO44" s="15" t="s">
        <v>186</v>
      </c>
      <c r="AP44" s="16" t="s">
        <v>187</v>
      </c>
    </row>
    <row r="45" spans="1:42" customFormat="1" ht="63" x14ac:dyDescent="0.25">
      <c r="A45" s="41">
        <v>42</v>
      </c>
      <c r="B45" s="41">
        <v>42</v>
      </c>
      <c r="C45" s="41">
        <v>35</v>
      </c>
      <c r="D45" s="3" t="s">
        <v>23</v>
      </c>
      <c r="E45" s="4">
        <v>376507</v>
      </c>
      <c r="F45" s="5" t="s">
        <v>193</v>
      </c>
      <c r="G45" s="5" t="s">
        <v>194</v>
      </c>
      <c r="H45" s="38">
        <v>33239</v>
      </c>
      <c r="I45" s="6" t="s">
        <v>195</v>
      </c>
      <c r="J45" s="7" t="s">
        <v>27</v>
      </c>
      <c r="K45" s="8" t="s">
        <v>28</v>
      </c>
      <c r="L45" s="9">
        <v>53</v>
      </c>
      <c r="M45" s="10">
        <v>567</v>
      </c>
      <c r="N45" s="10">
        <v>900</v>
      </c>
      <c r="O45" s="11">
        <f>M45*20/N45</f>
        <v>12.6</v>
      </c>
      <c r="P45" s="10">
        <v>662</v>
      </c>
      <c r="Q45" s="10">
        <v>1100</v>
      </c>
      <c r="R45" s="11">
        <f>P45*20/Q45</f>
        <v>12.036363636363637</v>
      </c>
      <c r="S45" s="10"/>
      <c r="T45" s="10"/>
      <c r="U45" s="11">
        <v>0</v>
      </c>
      <c r="V45" s="10">
        <v>3.03</v>
      </c>
      <c r="W45" s="10">
        <v>4</v>
      </c>
      <c r="X45" s="11"/>
      <c r="Y45" s="10"/>
      <c r="Z45" s="10"/>
      <c r="AA45" s="12">
        <v>0</v>
      </c>
      <c r="AB45" s="10"/>
      <c r="AC45" s="10"/>
      <c r="AD45" s="11">
        <v>0</v>
      </c>
      <c r="AE45" s="10"/>
      <c r="AF45" s="10"/>
      <c r="AG45" s="13">
        <v>0</v>
      </c>
      <c r="AH45" s="10">
        <v>3</v>
      </c>
      <c r="AI45" s="10">
        <v>4</v>
      </c>
      <c r="AJ45" s="13"/>
      <c r="AK45" s="10"/>
      <c r="AL45" s="10"/>
      <c r="AM45" s="13">
        <v>0</v>
      </c>
      <c r="AN45" s="14">
        <f>L45+O45+R45+U45+X45+AA45+AD45+AG45+AJ45+AM45</f>
        <v>77.636363636363626</v>
      </c>
      <c r="AO45" s="15" t="s">
        <v>196</v>
      </c>
      <c r="AP45" s="16" t="s">
        <v>197</v>
      </c>
    </row>
    <row r="46" spans="1:42" customFormat="1" ht="94.5" x14ac:dyDescent="0.25">
      <c r="A46" s="41">
        <v>43</v>
      </c>
      <c r="B46" s="41">
        <v>43</v>
      </c>
      <c r="C46" s="41">
        <v>36</v>
      </c>
      <c r="D46" s="3" t="s">
        <v>23</v>
      </c>
      <c r="E46" s="4">
        <v>375624</v>
      </c>
      <c r="F46" s="5" t="s">
        <v>198</v>
      </c>
      <c r="G46" s="5" t="s">
        <v>199</v>
      </c>
      <c r="H46" s="38">
        <v>35434</v>
      </c>
      <c r="I46" s="6" t="s">
        <v>200</v>
      </c>
      <c r="J46" s="7" t="s">
        <v>27</v>
      </c>
      <c r="K46" s="8" t="s">
        <v>28</v>
      </c>
      <c r="L46" s="9">
        <v>46</v>
      </c>
      <c r="M46" s="10">
        <v>791</v>
      </c>
      <c r="N46" s="10">
        <v>1050</v>
      </c>
      <c r="O46" s="11">
        <f>M46*20/N46</f>
        <v>15.066666666666666</v>
      </c>
      <c r="P46" s="10">
        <v>889</v>
      </c>
      <c r="Q46" s="10">
        <v>1100</v>
      </c>
      <c r="R46" s="11">
        <f>P46*20/Q46</f>
        <v>16.163636363636364</v>
      </c>
      <c r="S46" s="10"/>
      <c r="T46" s="10"/>
      <c r="U46" s="11">
        <v>0</v>
      </c>
      <c r="V46" s="10">
        <v>2.72</v>
      </c>
      <c r="W46" s="10">
        <v>4</v>
      </c>
      <c r="X46" s="11"/>
      <c r="Y46" s="10"/>
      <c r="Z46" s="10"/>
      <c r="AA46" s="12">
        <v>0</v>
      </c>
      <c r="AB46" s="10"/>
      <c r="AC46" s="10"/>
      <c r="AD46" s="11">
        <v>0</v>
      </c>
      <c r="AE46" s="10"/>
      <c r="AF46" s="10"/>
      <c r="AG46" s="13">
        <v>0</v>
      </c>
      <c r="AH46" s="10"/>
      <c r="AI46" s="10"/>
      <c r="AJ46" s="13">
        <v>0</v>
      </c>
      <c r="AK46" s="10"/>
      <c r="AL46" s="10"/>
      <c r="AM46" s="13">
        <v>0</v>
      </c>
      <c r="AN46" s="14">
        <f>L46+O46+R46+U46+X46+AA46+AD46+AG46+AJ46+AM46</f>
        <v>77.23030303030302</v>
      </c>
      <c r="AO46" s="15" t="s">
        <v>201</v>
      </c>
      <c r="AP46" s="16" t="s">
        <v>202</v>
      </c>
    </row>
    <row r="47" spans="1:42" customFormat="1" ht="47.25" x14ac:dyDescent="0.25">
      <c r="A47" s="41">
        <v>44</v>
      </c>
      <c r="B47" s="41">
        <v>44</v>
      </c>
      <c r="C47" s="41">
        <v>39</v>
      </c>
      <c r="D47" s="3" t="s">
        <v>23</v>
      </c>
      <c r="E47" s="4">
        <v>376423</v>
      </c>
      <c r="F47" s="5" t="s">
        <v>213</v>
      </c>
      <c r="G47" s="5" t="s">
        <v>214</v>
      </c>
      <c r="H47" s="38">
        <v>36423</v>
      </c>
      <c r="I47" s="6" t="s">
        <v>215</v>
      </c>
      <c r="J47" s="7" t="s">
        <v>27</v>
      </c>
      <c r="K47" s="8" t="s">
        <v>28</v>
      </c>
      <c r="L47" s="9">
        <v>43</v>
      </c>
      <c r="M47" s="10">
        <v>912</v>
      </c>
      <c r="N47" s="10">
        <v>1100</v>
      </c>
      <c r="O47" s="11">
        <f>M47*20/N47</f>
        <v>16.581818181818182</v>
      </c>
      <c r="P47" s="10">
        <v>878</v>
      </c>
      <c r="Q47" s="10">
        <v>1100</v>
      </c>
      <c r="R47" s="11">
        <f>P47*20/Q47</f>
        <v>15.963636363636363</v>
      </c>
      <c r="S47" s="10"/>
      <c r="T47" s="10"/>
      <c r="U47" s="11">
        <v>0</v>
      </c>
      <c r="V47" s="10">
        <v>3.22</v>
      </c>
      <c r="W47" s="10">
        <v>4</v>
      </c>
      <c r="X47" s="11"/>
      <c r="Y47" s="10"/>
      <c r="Z47" s="10"/>
      <c r="AA47" s="12">
        <v>0</v>
      </c>
      <c r="AB47" s="10"/>
      <c r="AC47" s="10"/>
      <c r="AD47" s="11">
        <v>0</v>
      </c>
      <c r="AE47" s="10"/>
      <c r="AF47" s="10"/>
      <c r="AG47" s="13">
        <v>0</v>
      </c>
      <c r="AH47" s="10"/>
      <c r="AI47" s="10"/>
      <c r="AJ47" s="13">
        <v>0</v>
      </c>
      <c r="AK47" s="10"/>
      <c r="AL47" s="10"/>
      <c r="AM47" s="13">
        <v>0</v>
      </c>
      <c r="AN47" s="14">
        <f>L47+O47+R47+U47+X47+AA47+AD47+AG47+AJ47+AM47</f>
        <v>75.545454545454547</v>
      </c>
      <c r="AO47" s="15" t="s">
        <v>216</v>
      </c>
      <c r="AP47" s="16" t="s">
        <v>217</v>
      </c>
    </row>
    <row r="48" spans="1:42" customFormat="1" ht="63" x14ac:dyDescent="0.25">
      <c r="A48" s="41">
        <v>45</v>
      </c>
      <c r="B48" s="41">
        <v>45</v>
      </c>
      <c r="C48" s="41">
        <v>40</v>
      </c>
      <c r="D48" s="3" t="s">
        <v>23</v>
      </c>
      <c r="E48" s="4">
        <v>376264</v>
      </c>
      <c r="F48" s="5" t="s">
        <v>218</v>
      </c>
      <c r="G48" s="5" t="s">
        <v>219</v>
      </c>
      <c r="H48" s="38">
        <v>33217</v>
      </c>
      <c r="I48" s="6" t="s">
        <v>220</v>
      </c>
      <c r="J48" s="7" t="s">
        <v>27</v>
      </c>
      <c r="K48" s="8" t="s">
        <v>28</v>
      </c>
      <c r="L48" s="9">
        <v>45</v>
      </c>
      <c r="M48" s="10">
        <v>566</v>
      </c>
      <c r="N48" s="10">
        <v>1050</v>
      </c>
      <c r="O48" s="11">
        <f>M48*20/N48</f>
        <v>10.780952380952382</v>
      </c>
      <c r="P48" s="10">
        <v>538</v>
      </c>
      <c r="Q48" s="10">
        <v>1100</v>
      </c>
      <c r="R48" s="11">
        <f>P48*20/Q48</f>
        <v>9.7818181818181813</v>
      </c>
      <c r="S48" s="10">
        <v>261</v>
      </c>
      <c r="T48" s="10">
        <v>550</v>
      </c>
      <c r="U48" s="11">
        <f>S48*20/T48</f>
        <v>9.4909090909090903</v>
      </c>
      <c r="V48" s="10"/>
      <c r="W48" s="10"/>
      <c r="X48" s="11">
        <v>0</v>
      </c>
      <c r="Y48" s="10"/>
      <c r="Z48" s="10"/>
      <c r="AA48" s="12">
        <v>0</v>
      </c>
      <c r="AB48" s="10"/>
      <c r="AC48" s="10"/>
      <c r="AD48" s="11">
        <v>0</v>
      </c>
      <c r="AE48" s="10"/>
      <c r="AF48" s="10"/>
      <c r="AG48" s="13">
        <v>0</v>
      </c>
      <c r="AH48" s="10"/>
      <c r="AI48" s="10"/>
      <c r="AJ48" s="13">
        <v>0</v>
      </c>
      <c r="AK48" s="10"/>
      <c r="AL48" s="10"/>
      <c r="AM48" s="13">
        <v>0</v>
      </c>
      <c r="AN48" s="14">
        <f>L48+O48+R48+U48+X48+AA48+AD48+AG48+AJ48+AM48</f>
        <v>75.053679653679652</v>
      </c>
      <c r="AO48" s="15" t="s">
        <v>221</v>
      </c>
      <c r="AP48" s="16" t="s">
        <v>222</v>
      </c>
    </row>
    <row r="49" spans="1:43" customFormat="1" ht="47.25" x14ac:dyDescent="0.25">
      <c r="A49" s="41">
        <v>46</v>
      </c>
      <c r="B49" s="41">
        <v>46</v>
      </c>
      <c r="C49" s="41">
        <v>41</v>
      </c>
      <c r="D49" s="3" t="s">
        <v>23</v>
      </c>
      <c r="E49" s="4">
        <v>375450</v>
      </c>
      <c r="F49" s="5" t="s">
        <v>193</v>
      </c>
      <c r="G49" s="5" t="s">
        <v>218</v>
      </c>
      <c r="H49" s="38">
        <v>34722</v>
      </c>
      <c r="I49" s="6" t="s">
        <v>223</v>
      </c>
      <c r="J49" s="7" t="s">
        <v>27</v>
      </c>
      <c r="K49" s="8" t="s">
        <v>28</v>
      </c>
      <c r="L49" s="9">
        <v>46</v>
      </c>
      <c r="M49" s="10">
        <v>777</v>
      </c>
      <c r="N49" s="10">
        <v>1050</v>
      </c>
      <c r="O49" s="11">
        <f>M49*20/N49</f>
        <v>14.8</v>
      </c>
      <c r="P49" s="10">
        <v>743</v>
      </c>
      <c r="Q49" s="10">
        <v>1100</v>
      </c>
      <c r="R49" s="11">
        <f>P49*20/Q49</f>
        <v>13.50909090909091</v>
      </c>
      <c r="S49" s="10"/>
      <c r="T49" s="10"/>
      <c r="U49" s="11">
        <v>0</v>
      </c>
      <c r="V49" s="10">
        <v>2.9</v>
      </c>
      <c r="W49" s="10">
        <v>4</v>
      </c>
      <c r="X49" s="11"/>
      <c r="Y49" s="10"/>
      <c r="Z49" s="10"/>
      <c r="AA49" s="12">
        <v>0</v>
      </c>
      <c r="AB49" s="10"/>
      <c r="AC49" s="10"/>
      <c r="AD49" s="11">
        <v>0</v>
      </c>
      <c r="AE49" s="10"/>
      <c r="AF49" s="10"/>
      <c r="AG49" s="13">
        <v>0</v>
      </c>
      <c r="AH49" s="10"/>
      <c r="AI49" s="10"/>
      <c r="AJ49" s="13">
        <v>0</v>
      </c>
      <c r="AK49" s="10"/>
      <c r="AL49" s="10"/>
      <c r="AM49" s="13">
        <v>0</v>
      </c>
      <c r="AN49" s="14">
        <f>L49+O49+R49+U49+X49+AA49+AD49+AG49+AJ49+AM49</f>
        <v>74.309090909090912</v>
      </c>
      <c r="AO49" s="15" t="s">
        <v>224</v>
      </c>
      <c r="AP49" s="16" t="s">
        <v>225</v>
      </c>
    </row>
    <row r="50" spans="1:43" customFormat="1" ht="63" x14ac:dyDescent="0.25">
      <c r="A50" s="41">
        <v>47</v>
      </c>
      <c r="B50" s="41">
        <v>47</v>
      </c>
      <c r="C50" s="41">
        <v>42</v>
      </c>
      <c r="D50" s="3" t="s">
        <v>23</v>
      </c>
      <c r="E50" s="4">
        <v>375608</v>
      </c>
      <c r="F50" s="5" t="s">
        <v>226</v>
      </c>
      <c r="G50" s="5" t="s">
        <v>227</v>
      </c>
      <c r="H50" s="38">
        <v>32611</v>
      </c>
      <c r="I50" s="6" t="s">
        <v>228</v>
      </c>
      <c r="J50" s="7" t="s">
        <v>27</v>
      </c>
      <c r="K50" s="8" t="s">
        <v>28</v>
      </c>
      <c r="L50" s="9">
        <v>48</v>
      </c>
      <c r="M50" s="10">
        <v>740</v>
      </c>
      <c r="N50" s="10">
        <v>1050</v>
      </c>
      <c r="O50" s="11">
        <f>M50*20/N50</f>
        <v>14.095238095238095</v>
      </c>
      <c r="P50" s="10">
        <v>663</v>
      </c>
      <c r="Q50" s="10">
        <v>1100</v>
      </c>
      <c r="R50" s="11">
        <f>P50*20/Q50</f>
        <v>12.054545454545455</v>
      </c>
      <c r="S50" s="10"/>
      <c r="T50" s="10"/>
      <c r="U50" s="11">
        <v>0</v>
      </c>
      <c r="V50" s="10">
        <v>3.2</v>
      </c>
      <c r="W50" s="10">
        <v>4</v>
      </c>
      <c r="X50" s="11"/>
      <c r="Y50" s="10"/>
      <c r="Z50" s="10"/>
      <c r="AA50" s="12">
        <v>0</v>
      </c>
      <c r="AB50" s="10"/>
      <c r="AC50" s="10"/>
      <c r="AD50" s="11">
        <v>0</v>
      </c>
      <c r="AE50" s="10"/>
      <c r="AF50" s="10"/>
      <c r="AG50" s="13">
        <v>0</v>
      </c>
      <c r="AH50" s="10"/>
      <c r="AI50" s="10"/>
      <c r="AJ50" s="13">
        <v>0</v>
      </c>
      <c r="AK50" s="10"/>
      <c r="AL50" s="10"/>
      <c r="AM50" s="13">
        <v>0</v>
      </c>
      <c r="AN50" s="14">
        <f>L50+O50+R50+U50+X50+AA50+AD50+AG50+AJ50+AM50</f>
        <v>74.14978354978355</v>
      </c>
      <c r="AO50" s="15" t="s">
        <v>229</v>
      </c>
      <c r="AP50" s="16" t="s">
        <v>230</v>
      </c>
    </row>
    <row r="51" spans="1:43" customFormat="1" ht="63" x14ac:dyDescent="0.25">
      <c r="A51" s="41">
        <v>48</v>
      </c>
      <c r="B51" s="41">
        <v>48</v>
      </c>
      <c r="C51" s="41">
        <v>43</v>
      </c>
      <c r="D51" s="3" t="s">
        <v>23</v>
      </c>
      <c r="E51" s="4">
        <v>375540</v>
      </c>
      <c r="F51" s="5" t="s">
        <v>231</v>
      </c>
      <c r="G51" s="5" t="s">
        <v>232</v>
      </c>
      <c r="H51" s="38">
        <v>32611</v>
      </c>
      <c r="I51" s="6" t="s">
        <v>233</v>
      </c>
      <c r="J51" s="7" t="s">
        <v>27</v>
      </c>
      <c r="K51" s="8" t="s">
        <v>28</v>
      </c>
      <c r="L51" s="9">
        <v>40</v>
      </c>
      <c r="M51" s="10">
        <v>582</v>
      </c>
      <c r="N51" s="10">
        <v>900</v>
      </c>
      <c r="O51" s="11">
        <f>M51*20/N51</f>
        <v>12.933333333333334</v>
      </c>
      <c r="P51" s="10">
        <v>562</v>
      </c>
      <c r="Q51" s="10">
        <v>1100</v>
      </c>
      <c r="R51" s="11">
        <f>P51*20/Q51</f>
        <v>10.218181818181819</v>
      </c>
      <c r="S51" s="10">
        <v>237</v>
      </c>
      <c r="T51" s="10">
        <v>550</v>
      </c>
      <c r="U51" s="11">
        <f>S51*20/T51</f>
        <v>8.6181818181818191</v>
      </c>
      <c r="V51" s="10"/>
      <c r="W51" s="10"/>
      <c r="X51" s="11">
        <v>0</v>
      </c>
      <c r="Y51" s="10"/>
      <c r="Z51" s="10"/>
      <c r="AA51" s="12">
        <v>0</v>
      </c>
      <c r="AB51" s="10"/>
      <c r="AC51" s="10"/>
      <c r="AD51" s="11">
        <v>0</v>
      </c>
      <c r="AE51" s="10"/>
      <c r="AF51" s="10"/>
      <c r="AG51" s="13">
        <v>0</v>
      </c>
      <c r="AH51" s="10"/>
      <c r="AI51" s="10"/>
      <c r="AJ51" s="13">
        <v>0</v>
      </c>
      <c r="AK51" s="10"/>
      <c r="AL51" s="10"/>
      <c r="AM51" s="13">
        <v>0</v>
      </c>
      <c r="AN51" s="14">
        <f>L51+O51+R51+U51+X51+AA51+AD51+AG51+AJ51+AM51</f>
        <v>71.76969696969698</v>
      </c>
      <c r="AO51" s="15" t="s">
        <v>234</v>
      </c>
      <c r="AP51" s="16" t="s">
        <v>235</v>
      </c>
    </row>
    <row r="52" spans="1:43" customFormat="1" ht="63" x14ac:dyDescent="0.25">
      <c r="A52" s="41">
        <v>49</v>
      </c>
      <c r="B52" s="41">
        <v>49</v>
      </c>
      <c r="C52" s="41">
        <v>44</v>
      </c>
      <c r="D52" s="3" t="s">
        <v>23</v>
      </c>
      <c r="E52" s="4">
        <v>375779</v>
      </c>
      <c r="F52" s="5" t="s">
        <v>236</v>
      </c>
      <c r="G52" s="5" t="s">
        <v>199</v>
      </c>
      <c r="H52" s="38">
        <v>33388</v>
      </c>
      <c r="I52" s="6" t="s">
        <v>237</v>
      </c>
      <c r="J52" s="7" t="s">
        <v>27</v>
      </c>
      <c r="K52" s="8" t="s">
        <v>28</v>
      </c>
      <c r="L52" s="9">
        <v>47</v>
      </c>
      <c r="M52" s="10">
        <v>575</v>
      </c>
      <c r="N52" s="10">
        <v>900</v>
      </c>
      <c r="O52" s="11">
        <f>M52*20/N52</f>
        <v>12.777777777777779</v>
      </c>
      <c r="P52" s="10">
        <v>610</v>
      </c>
      <c r="Q52" s="10">
        <v>1100</v>
      </c>
      <c r="R52" s="11">
        <f>P52*20/Q52</f>
        <v>11.090909090909092</v>
      </c>
      <c r="S52" s="10"/>
      <c r="T52" s="10"/>
      <c r="U52" s="11">
        <v>0</v>
      </c>
      <c r="V52" s="10">
        <v>2.74</v>
      </c>
      <c r="W52" s="10">
        <v>4</v>
      </c>
      <c r="X52" s="11"/>
      <c r="Y52" s="10"/>
      <c r="Z52" s="10"/>
      <c r="AA52" s="12">
        <v>0</v>
      </c>
      <c r="AB52" s="10"/>
      <c r="AC52" s="10"/>
      <c r="AD52" s="11">
        <v>0</v>
      </c>
      <c r="AE52" s="10"/>
      <c r="AF52" s="10"/>
      <c r="AG52" s="13">
        <v>0</v>
      </c>
      <c r="AH52" s="10"/>
      <c r="AI52" s="10"/>
      <c r="AJ52" s="13">
        <v>0</v>
      </c>
      <c r="AK52" s="10"/>
      <c r="AL52" s="10"/>
      <c r="AM52" s="13">
        <v>0</v>
      </c>
      <c r="AN52" s="14">
        <f>L52+O52+R52+U52+X52+AA52+AD52+AG52+AJ52+AM52</f>
        <v>70.868686868686865</v>
      </c>
      <c r="AO52" s="15" t="s">
        <v>238</v>
      </c>
      <c r="AP52" s="16" t="s">
        <v>239</v>
      </c>
    </row>
    <row r="53" spans="1:43" customFormat="1" ht="47.25" x14ac:dyDescent="0.25">
      <c r="A53" s="41">
        <v>50</v>
      </c>
      <c r="B53" s="41">
        <v>50</v>
      </c>
      <c r="C53" s="41">
        <v>46</v>
      </c>
      <c r="D53" s="3" t="s">
        <v>23</v>
      </c>
      <c r="E53" s="4">
        <v>375267</v>
      </c>
      <c r="F53" s="5" t="s">
        <v>245</v>
      </c>
      <c r="G53" s="5" t="s">
        <v>246</v>
      </c>
      <c r="H53" s="38">
        <v>29321</v>
      </c>
      <c r="I53" s="6" t="s">
        <v>247</v>
      </c>
      <c r="J53" s="7" t="s">
        <v>27</v>
      </c>
      <c r="K53" s="8" t="s">
        <v>28</v>
      </c>
      <c r="L53" s="9">
        <v>47</v>
      </c>
      <c r="M53" s="10">
        <v>548</v>
      </c>
      <c r="N53" s="10">
        <v>850</v>
      </c>
      <c r="O53" s="11">
        <f>M53*20/N53</f>
        <v>12.894117647058824</v>
      </c>
      <c r="P53" s="10"/>
      <c r="Q53" s="10"/>
      <c r="R53" s="11">
        <v>0</v>
      </c>
      <c r="S53" s="10">
        <v>273</v>
      </c>
      <c r="T53" s="10">
        <v>550</v>
      </c>
      <c r="U53" s="11">
        <f>S53*20/T53</f>
        <v>9.9272727272727277</v>
      </c>
      <c r="V53" s="10"/>
      <c r="W53" s="10"/>
      <c r="X53" s="11">
        <v>0</v>
      </c>
      <c r="Y53" s="10">
        <v>3.68</v>
      </c>
      <c r="Z53" s="10">
        <v>4</v>
      </c>
      <c r="AA53" s="12"/>
      <c r="AB53" s="10"/>
      <c r="AC53" s="10"/>
      <c r="AD53" s="11">
        <v>0</v>
      </c>
      <c r="AE53" s="10"/>
      <c r="AF53" s="10"/>
      <c r="AG53" s="13">
        <v>0</v>
      </c>
      <c r="AH53" s="10"/>
      <c r="AI53" s="10"/>
      <c r="AJ53" s="13">
        <v>0</v>
      </c>
      <c r="AK53" s="10"/>
      <c r="AL53" s="10"/>
      <c r="AM53" s="13">
        <v>0</v>
      </c>
      <c r="AN53" s="14">
        <f>L53+O53+R53+U53+X53+AA53+AD53+AG53+AJ53+AM53</f>
        <v>69.821390374331543</v>
      </c>
      <c r="AO53" s="15" t="s">
        <v>248</v>
      </c>
      <c r="AP53" s="16" t="s">
        <v>249</v>
      </c>
    </row>
    <row r="54" spans="1:43" customFormat="1" ht="47.25" x14ac:dyDescent="0.25">
      <c r="A54" s="41">
        <v>51</v>
      </c>
      <c r="B54" s="41">
        <v>51</v>
      </c>
      <c r="C54" s="41">
        <v>47</v>
      </c>
      <c r="D54" s="3" t="s">
        <v>23</v>
      </c>
      <c r="E54" s="4">
        <v>376401</v>
      </c>
      <c r="F54" s="5" t="s">
        <v>250</v>
      </c>
      <c r="G54" s="5" t="s">
        <v>251</v>
      </c>
      <c r="H54" s="38">
        <v>35156</v>
      </c>
      <c r="I54" s="6" t="s">
        <v>252</v>
      </c>
      <c r="J54" s="7" t="s">
        <v>27</v>
      </c>
      <c r="K54" s="8" t="s">
        <v>28</v>
      </c>
      <c r="L54" s="9">
        <v>41</v>
      </c>
      <c r="M54" s="10">
        <v>758</v>
      </c>
      <c r="N54" s="10">
        <v>1100</v>
      </c>
      <c r="O54" s="11">
        <f>M54*20/N54</f>
        <v>13.781818181818181</v>
      </c>
      <c r="P54" s="10">
        <v>720</v>
      </c>
      <c r="Q54" s="10">
        <v>1100</v>
      </c>
      <c r="R54" s="11">
        <f>P54*20/Q54</f>
        <v>13.090909090909092</v>
      </c>
      <c r="S54" s="10"/>
      <c r="T54" s="10"/>
      <c r="U54" s="11">
        <v>0</v>
      </c>
      <c r="V54" s="10">
        <v>2.71</v>
      </c>
      <c r="W54" s="10">
        <v>4</v>
      </c>
      <c r="X54" s="11"/>
      <c r="Y54" s="10"/>
      <c r="Z54" s="10"/>
      <c r="AA54" s="12">
        <v>0</v>
      </c>
      <c r="AB54" s="10"/>
      <c r="AC54" s="10"/>
      <c r="AD54" s="11">
        <v>0</v>
      </c>
      <c r="AE54" s="10"/>
      <c r="AF54" s="10"/>
      <c r="AG54" s="13">
        <v>0</v>
      </c>
      <c r="AH54" s="10"/>
      <c r="AI54" s="10"/>
      <c r="AJ54" s="13">
        <v>0</v>
      </c>
      <c r="AK54" s="10"/>
      <c r="AL54" s="10"/>
      <c r="AM54" s="13">
        <v>0</v>
      </c>
      <c r="AN54" s="14">
        <f>L54+O54+R54+U54+X54+AA54+AD54+AG54+AJ54+AM54</f>
        <v>67.872727272727275</v>
      </c>
      <c r="AO54" s="15" t="s">
        <v>253</v>
      </c>
      <c r="AP54" s="16" t="s">
        <v>254</v>
      </c>
    </row>
    <row r="55" spans="1:43" customFormat="1" ht="63" x14ac:dyDescent="0.25">
      <c r="A55" s="41">
        <v>52</v>
      </c>
      <c r="B55" s="41">
        <v>52</v>
      </c>
      <c r="C55" s="41">
        <v>49</v>
      </c>
      <c r="D55" s="3" t="s">
        <v>23</v>
      </c>
      <c r="E55" s="4">
        <v>375778</v>
      </c>
      <c r="F55" s="5" t="s">
        <v>260</v>
      </c>
      <c r="G55" s="5" t="s">
        <v>261</v>
      </c>
      <c r="H55" s="38">
        <v>32929</v>
      </c>
      <c r="I55" s="6" t="s">
        <v>262</v>
      </c>
      <c r="J55" s="7" t="s">
        <v>27</v>
      </c>
      <c r="K55" s="8" t="s">
        <v>28</v>
      </c>
      <c r="L55" s="9">
        <v>40</v>
      </c>
      <c r="M55" s="10">
        <v>748</v>
      </c>
      <c r="N55" s="10">
        <v>1050</v>
      </c>
      <c r="O55" s="11">
        <f>M55*20/N55</f>
        <v>14.247619047619047</v>
      </c>
      <c r="P55" s="10">
        <v>710</v>
      </c>
      <c r="Q55" s="10">
        <v>1100</v>
      </c>
      <c r="R55" s="11">
        <f>P55*20/Q55</f>
        <v>12.909090909090908</v>
      </c>
      <c r="S55" s="10"/>
      <c r="T55" s="10"/>
      <c r="U55" s="11">
        <v>0</v>
      </c>
      <c r="V55" s="10">
        <v>3.01</v>
      </c>
      <c r="W55" s="10">
        <v>4</v>
      </c>
      <c r="X55" s="11"/>
      <c r="Y55" s="10"/>
      <c r="Z55" s="10"/>
      <c r="AA55" s="12">
        <v>0</v>
      </c>
      <c r="AB55" s="10"/>
      <c r="AC55" s="10"/>
      <c r="AD55" s="11">
        <v>0</v>
      </c>
      <c r="AE55" s="10"/>
      <c r="AF55" s="10"/>
      <c r="AG55" s="13">
        <v>0</v>
      </c>
      <c r="AH55" s="10"/>
      <c r="AI55" s="10"/>
      <c r="AJ55" s="13">
        <v>0</v>
      </c>
      <c r="AK55" s="10"/>
      <c r="AL55" s="10"/>
      <c r="AM55" s="13">
        <v>0</v>
      </c>
      <c r="AN55" s="14">
        <f>L55+O55+R55+U55+X55+AA55+AD55+AG55+AJ55+AM55</f>
        <v>67.15670995670996</v>
      </c>
      <c r="AO55" s="15" t="s">
        <v>263</v>
      </c>
      <c r="AP55" s="16" t="s">
        <v>264</v>
      </c>
    </row>
    <row r="56" spans="1:43" customFormat="1" ht="47.25" x14ac:dyDescent="0.25">
      <c r="A56" s="41">
        <v>53</v>
      </c>
      <c r="B56" s="41">
        <v>53</v>
      </c>
      <c r="C56" s="41">
        <v>52</v>
      </c>
      <c r="D56" s="3" t="s">
        <v>23</v>
      </c>
      <c r="E56" s="4">
        <v>376407</v>
      </c>
      <c r="F56" s="5" t="s">
        <v>275</v>
      </c>
      <c r="G56" s="5" t="s">
        <v>276</v>
      </c>
      <c r="H56" s="38">
        <v>35165</v>
      </c>
      <c r="I56" s="6" t="s">
        <v>277</v>
      </c>
      <c r="J56" s="7" t="s">
        <v>27</v>
      </c>
      <c r="K56" s="8" t="s">
        <v>28</v>
      </c>
      <c r="L56" s="9">
        <v>47</v>
      </c>
      <c r="M56" s="10"/>
      <c r="N56" s="10"/>
      <c r="O56" s="11">
        <v>0</v>
      </c>
      <c r="P56" s="10"/>
      <c r="Q56" s="10"/>
      <c r="R56" s="11">
        <v>0</v>
      </c>
      <c r="S56" s="10"/>
      <c r="T56" s="10"/>
      <c r="U56" s="11">
        <v>0</v>
      </c>
      <c r="V56" s="10"/>
      <c r="W56" s="10"/>
      <c r="X56" s="11">
        <v>0</v>
      </c>
      <c r="Y56" s="10">
        <v>670</v>
      </c>
      <c r="Z56" s="10">
        <v>1100</v>
      </c>
      <c r="AA56" s="12">
        <f>Y56*20/Z56</f>
        <v>12.181818181818182</v>
      </c>
      <c r="AB56" s="10"/>
      <c r="AC56" s="10"/>
      <c r="AD56" s="11">
        <v>0</v>
      </c>
      <c r="AE56" s="10"/>
      <c r="AF56" s="10"/>
      <c r="AG56" s="13">
        <v>0</v>
      </c>
      <c r="AH56" s="10"/>
      <c r="AI56" s="10"/>
      <c r="AJ56" s="13">
        <v>0</v>
      </c>
      <c r="AK56" s="10"/>
      <c r="AL56" s="10"/>
      <c r="AM56" s="13">
        <v>0</v>
      </c>
      <c r="AN56" s="14">
        <f>L56+O56+R56+U56+X56+AA56+AD56+AG56+AJ56+AM56</f>
        <v>59.18181818181818</v>
      </c>
      <c r="AO56" s="15" t="s">
        <v>278</v>
      </c>
      <c r="AP56" s="16" t="s">
        <v>279</v>
      </c>
    </row>
    <row r="57" spans="1:43" ht="46.5" customHeight="1" x14ac:dyDescent="0.25">
      <c r="A57" s="41">
        <v>54</v>
      </c>
      <c r="B57" s="41">
        <v>54</v>
      </c>
      <c r="C57" s="41">
        <v>53</v>
      </c>
      <c r="D57" s="3" t="s">
        <v>23</v>
      </c>
      <c r="E57" s="4">
        <v>375345</v>
      </c>
      <c r="F57" s="5" t="s">
        <v>280</v>
      </c>
      <c r="G57" s="5" t="s">
        <v>281</v>
      </c>
      <c r="H57" s="38">
        <v>32931</v>
      </c>
      <c r="I57" s="6" t="s">
        <v>282</v>
      </c>
      <c r="J57" s="7" t="s">
        <v>27</v>
      </c>
      <c r="K57" s="8" t="s">
        <v>28</v>
      </c>
      <c r="L57" s="9">
        <v>48</v>
      </c>
      <c r="M57" s="10"/>
      <c r="N57" s="10"/>
      <c r="O57" s="11">
        <v>0</v>
      </c>
      <c r="P57" s="10"/>
      <c r="Q57" s="10"/>
      <c r="R57" s="11">
        <v>0</v>
      </c>
      <c r="S57" s="10"/>
      <c r="T57" s="10"/>
      <c r="U57" s="11">
        <v>0</v>
      </c>
      <c r="V57" s="10"/>
      <c r="W57" s="10"/>
      <c r="X57" s="11">
        <v>0</v>
      </c>
      <c r="Y57" s="10">
        <v>580</v>
      </c>
      <c r="Z57" s="10">
        <v>1100</v>
      </c>
      <c r="AA57" s="12">
        <f>Y57*20/Z57</f>
        <v>10.545454545454545</v>
      </c>
      <c r="AB57" s="10"/>
      <c r="AC57" s="10"/>
      <c r="AD57" s="11">
        <v>0</v>
      </c>
      <c r="AE57" s="10"/>
      <c r="AF57" s="10"/>
      <c r="AG57" s="13">
        <v>0</v>
      </c>
      <c r="AH57" s="10"/>
      <c r="AI57" s="10"/>
      <c r="AJ57" s="13">
        <v>0</v>
      </c>
      <c r="AK57" s="10"/>
      <c r="AL57" s="10"/>
      <c r="AM57" s="13">
        <v>0</v>
      </c>
      <c r="AN57" s="14">
        <f>L57+O57+R57+U57+X57+AA57+AD57+AG57+AJ57+AM57</f>
        <v>58.545454545454547</v>
      </c>
      <c r="AO57" s="15" t="s">
        <v>283</v>
      </c>
      <c r="AP57" s="16" t="s">
        <v>284</v>
      </c>
      <c r="AQ57"/>
    </row>
    <row r="58" spans="1:43" x14ac:dyDescent="0.25">
      <c r="D58" s="17"/>
      <c r="E58" s="18"/>
      <c r="F58" s="19"/>
      <c r="G58" s="19"/>
      <c r="H58" s="19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</row>
    <row r="59" spans="1:43" x14ac:dyDescent="0.25">
      <c r="D59" s="17"/>
      <c r="E59" s="18"/>
      <c r="F59" s="19"/>
      <c r="G59" s="19"/>
      <c r="H59" s="19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</row>
    <row r="60" spans="1:43" x14ac:dyDescent="0.25">
      <c r="D60" s="17"/>
      <c r="E60" s="18"/>
      <c r="F60" s="19"/>
      <c r="G60" s="19"/>
      <c r="H60" s="19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</row>
    <row r="61" spans="1:43" x14ac:dyDescent="0.25">
      <c r="D61" s="17"/>
      <c r="E61" s="18"/>
      <c r="F61" s="19"/>
      <c r="G61" s="19"/>
      <c r="H61" s="19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</row>
    <row r="62" spans="1:43" x14ac:dyDescent="0.25">
      <c r="D62" s="17"/>
      <c r="E62" s="18"/>
      <c r="F62" s="19"/>
      <c r="G62" s="19"/>
      <c r="H62" s="19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</row>
    <row r="63" spans="1:43" x14ac:dyDescent="0.25">
      <c r="D63" s="17"/>
      <c r="E63" s="18"/>
      <c r="F63" s="19"/>
      <c r="G63" s="19"/>
      <c r="H63" s="19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</row>
    <row r="64" spans="1:43" x14ac:dyDescent="0.25">
      <c r="D64" s="17"/>
      <c r="E64" s="18"/>
      <c r="F64" s="19"/>
      <c r="G64" s="19"/>
      <c r="H64" s="19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</row>
    <row r="65" spans="4:42" x14ac:dyDescent="0.25">
      <c r="D65" s="17"/>
      <c r="E65" s="18"/>
      <c r="F65" s="19"/>
      <c r="G65" s="19"/>
      <c r="H65" s="19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</row>
    <row r="66" spans="4:42" x14ac:dyDescent="0.25">
      <c r="D66" s="17"/>
      <c r="E66" s="18"/>
      <c r="F66" s="19"/>
      <c r="G66" s="19"/>
      <c r="H66" s="19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</row>
    <row r="67" spans="4:42" x14ac:dyDescent="0.25">
      <c r="D67" s="17"/>
      <c r="E67" s="18"/>
      <c r="F67" s="19"/>
      <c r="G67" s="19"/>
      <c r="H67" s="19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23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31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19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</sheetData>
  <sortState ref="B4:AQ57">
    <sortCondition descending="1" ref="AN4:AN57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9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TINDODOG</vt:lpstr>
      <vt:lpstr>'UC TINDODOG'!Print_Titles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2022-08-04T21:24:54Z</cp:lastPrinted>
  <dcterms:created xsi:type="dcterms:W3CDTF">2022-08-03T17:22:10Z</dcterms:created>
  <dcterms:modified xsi:type="dcterms:W3CDTF">2022-09-05T23:07:11Z</dcterms:modified>
</cp:coreProperties>
</file>